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90" windowHeight="5970" activeTab="1"/>
  </bookViews>
  <sheets>
    <sheet name="Лист1" sheetId="1" r:id="rId1"/>
    <sheet name="Sheet1" sheetId="2" r:id="rId2"/>
    <sheet name="Вариант 1" sheetId="3" r:id="rId3"/>
  </sheets>
  <definedNames>
    <definedName name="_xlnm.Print_Titles" localSheetId="2">'Вариант 1'!$5:$6</definedName>
    <definedName name="_xlnm.Print_Area" localSheetId="1">'Sheet1'!$A$1:$M$146</definedName>
    <definedName name="_xlnm.Print_Area" localSheetId="2">'Вариант 1'!$A$1:$M$51</definedName>
  </definedNames>
  <calcPr fullCalcOnLoad="1"/>
</workbook>
</file>

<file path=xl/sharedStrings.xml><?xml version="1.0" encoding="utf-8"?>
<sst xmlns="http://schemas.openxmlformats.org/spreadsheetml/2006/main" count="216" uniqueCount="175">
  <si>
    <t>8.2.Проведение работы по заключению трудовых дого-воров с руководителями му-ниципальных организаций общего образования в соот-ветствии с утвержденной региональными нормативными актами типовой формой договора</t>
  </si>
  <si>
    <t xml:space="preserve">3.2.Организация и проведение серии семинаров, освещаю-щих модели организации систем дополнительного образования детей </t>
  </si>
  <si>
    <t xml:space="preserve">5.1.Разработка и внедрение  показателей эффективности 
деятельности организаций дополнительного образования  детей, их руководителей и основных категорий работников, в том числе в связи с ис-пользованием для дифференциации заработной платы педагогических работников; 
в том числе к условиям и к продуктивной деятельности в организациях дополнительного образования детей
</t>
  </si>
  <si>
    <t>7.6.Проведение работы по заключению трудовых догово-ров с руководителями муни-ципальных организаций до-полнительного образования детей в соответствии с типовой формой договора</t>
  </si>
  <si>
    <t>7.7.Организация информационного сопровождения мероприятий по введению эффективного контракта в организациях дополнительного образования детей (проведение разъяснительной работы в трудовых коллективах, публикации в средствах массовой информации, проведение семинаров и другие мероприятия)</t>
  </si>
  <si>
    <t>7.Введение эффективного контракта в системе дополнительного образования</t>
  </si>
  <si>
    <t>8.1.Организация и проведение курсов повышения квалификации и переподготовки современных менеджеров организаций дополнительного образования детей</t>
  </si>
  <si>
    <t>Приложение 2</t>
  </si>
  <si>
    <t>Финансовое обеспечение мероприятий региональной «дорожной карты» субъекта Российской Федерации, млн. рублей</t>
  </si>
  <si>
    <t>Наименование мероприятий</t>
  </si>
  <si>
    <t>Дошкольное образование</t>
  </si>
  <si>
    <t>1....</t>
  </si>
  <si>
    <t>2....</t>
  </si>
  <si>
    <t>ВСЕГО</t>
  </si>
  <si>
    <t>Общее образование</t>
  </si>
  <si>
    <t>1..</t>
  </si>
  <si>
    <t>2..</t>
  </si>
  <si>
    <t>Дополнительное образование детей</t>
  </si>
  <si>
    <t>Начальное профессиональное и среднее профессиональное образование</t>
  </si>
  <si>
    <t>2013*</t>
  </si>
  <si>
    <t>Консолидированный бюджет субъекта РФ*</t>
  </si>
  <si>
    <t>Планируемые внебюджетные средства**</t>
  </si>
  <si>
    <t>2014 год</t>
  </si>
  <si>
    <t>Дополнительная потребность</t>
  </si>
  <si>
    <t>2015 год</t>
  </si>
  <si>
    <t>2016*** год</t>
  </si>
  <si>
    <t>Потребность</t>
  </si>
  <si>
    <t>2017 год</t>
  </si>
  <si>
    <t>2018 год</t>
  </si>
  <si>
    <t>Высшее профессиональное образование</t>
  </si>
  <si>
    <t>1.</t>
  </si>
  <si>
    <t>2.</t>
  </si>
  <si>
    <t>3.</t>
  </si>
  <si>
    <t>Наука и технологии</t>
  </si>
  <si>
    <t>ИТОГО</t>
  </si>
  <si>
    <t>1. Мероприятия переносятся из таблицы мероприятий в той же последовательности без пропусков. В случае если выделения денег на</t>
  </si>
  <si>
    <t>мероприятие не требуется, мероприятие указывается, в последующих графах ставятся прочерки, в текстовой части вносится</t>
  </si>
  <si>
    <t>соответствующее разъяснение.</t>
  </si>
  <si>
    <t>* - данные по 2013-2015 годам в части средств консолидированного бюджета субъекта Российской Федерации вносятся в строгом</t>
  </si>
  <si>
    <t>соответствии с утвержденными региональным нормативно-правовым актом данными. В текстовой пояснительной части к таблице</t>
  </si>
  <si>
    <t>указывается ссылка на реквизиты данного нормативного акта.</t>
  </si>
  <si>
    <t>** - данные по графе «внебюджетные источники» вносятся в 2013-2015 годах на основании подтвержденных соответствующими актами и</t>
  </si>
  <si>
    <t>иными нормативными документами источников. В текстовой пояснительной части к таблице приводятся реквизиты соответствующих актов.</t>
  </si>
  <si>
    <t>Данные по последующим годам вносятся методом экспертных оценок. В текстовой пояснительной части к таблице дается обоснование</t>
  </si>
  <si>
    <t>*** - данные по 2016-2018 годам вносятся методом экспертных оценок. В текстовой пояснительной части к таблице дается обоснование</t>
  </si>
  <si>
    <t>расчетов, включая приведение описания методологии и формул расчета.</t>
  </si>
  <si>
    <t>Планирование дополнительных расходов бюджетов на повышение оплаты труда педагогических работников дошкольных образовательных организаций3..</t>
  </si>
  <si>
    <t>Планирование дополнительных расходов бюджетов на повышение оплаты труда педагогических работников общеобразовательных учреждений</t>
  </si>
  <si>
    <t>Планирование дополнительных расходов бюджетов на повышение оплаты труда преподавателей и мастеров производственного обучения образовательных учреждений начального и среднего профессионального образования</t>
  </si>
  <si>
    <t>Планирование дополнительных расходов бюджетов на повышение оплаты труда педагогических работников  учреждений дополнительного образования детей</t>
  </si>
  <si>
    <t xml:space="preserve">1.Реализация мероприятий, направленных на ликвида-цию очередности 
в дошкольные образова-тельные организации
</t>
  </si>
  <si>
    <t xml:space="preserve">1.1.Внесение изменений в муниципальную целевую программу «Развитие системы дошкольного образования в муниципальном образовании Ленинградский район » на 2010-2015 годы  </t>
  </si>
  <si>
    <t xml:space="preserve">2.Создание дополнительных мест в муниципальных обра-зовательных организациях различных типов, 
а также вариативных форм дошкольного образования
</t>
  </si>
  <si>
    <t xml:space="preserve">2.1. Разработка современных экономичных типовых проек-тов зданий дошкольных обра-зовательных организаций для повторного применения </t>
  </si>
  <si>
    <t xml:space="preserve">2.2.Использование методиче-ских рекомендаций по созда-нию  дополнительных мест в сети дошкольных образова-тельных  организаций и лик-видация очереди в дошколь-ные образовательные органи-зации, разработанной РФ </t>
  </si>
  <si>
    <t>2.3. Строительство новых зда-ний дошкольных образова-тельных организаций  и при-строек (модульных и быстро-возводимых), реконструкция, капитальный ремонт</t>
  </si>
  <si>
    <t>3.Обновление требований к условиям предоставления услуг дошкольного образо-вания</t>
  </si>
  <si>
    <t xml:space="preserve">3.1.Организация деятельности дошкольных образовательных организаций на основании обновленных регулирующих документов (требований сани-тарных, строительных, пожар-ной безопасности и т.д.) для обеспечения условий для раз-вития разных форм дошколь-ного образования  </t>
  </si>
  <si>
    <t>4.Создание условий для не-государственного сектора</t>
  </si>
  <si>
    <t>4.1.Создание условий для развития негосударственно-го сектора дошкольного образования</t>
  </si>
  <si>
    <t>4.1.1Обеспечение практиче-ской реализации принципа равенства доступа к бюджет-ному финансированию до-школьных образовательных организаций на основе мето-дических рекомендаций РФ</t>
  </si>
  <si>
    <t xml:space="preserve">4.2.Формирование и утвер-ждение методики расчета норматива на реализацию образовательных программ дошкольного образования и учебные расходы </t>
  </si>
  <si>
    <t>4.2.1.Принятие нормативных актов муниципального образо-вания в целях финансового обеспечения государственных гарантий прав граждан на по-лучение общедоступного и бесплатного дошкольного образования.</t>
  </si>
  <si>
    <t>4.2.3.Исполнение принятого закона Краснодарского края «О наделении органов местно-го самоуправления муници-пальных образований Красно-дарского края государствен-ными полномочиями по фи-нансовому обеспечению госу-дарственных гарантий прав граждан на получение обще-доступного и бесплатного дошкольного образования муниципальных дошкольных образовательных организаций в части финансирования рас-ходов на оплату труда, расхо-дов на учебники и учебные пособия, средств обучения, игр, игрушек (за исключением расходов на содержание зда-ний и коммунальных расхо-дов, осуществляемых из мест-ных бюджетов)»  для установ-ления правил предоставления субвенций бюджетам муници-пальных районов (городских округов) Краснодарского края и утверждения единой мето-дики определения ее размеров</t>
  </si>
  <si>
    <t xml:space="preserve">4.2.4.Реализация постановле-ния главы администрации (губернатора) Краснодарского края «Об утверждении поряд-ка расходования субвенции, предоставляемой из краевого бюджета бюджетам муници-пальных районов (городских округов) на осуществление органами местного само-управления отдельных госу-дарственных полномочий по финансовому обеспечению государственных гарантий прав граждан на получение общедоступного и бесплатно-го дошкольного образования муниципальных дошкольных образовательных организа-ций» </t>
  </si>
  <si>
    <t xml:space="preserve">4.2.5.Реализация закона о краевом бюджете «Об утвер-ждении значений финансовых нормативов на обеспечение государственных гарантий прав граждан на получение общедоступного и бесплатно-го дошкольного образования» </t>
  </si>
  <si>
    <t xml:space="preserve">4.2.6.Разработка методики расчета норматива на реализа-цию услуги по уходу и при-смотру на основе региональ-ных методических рекоменда-ций </t>
  </si>
  <si>
    <t>4.2.7.Разработка и принятие  нормативно-правовых актов муниципального образования Ленинградский район, закреп-ляющих нормативные затраты на создание условий для реа-лизации образовательного процесса (нормативные затра-ты на содержание недвижимо-го имущества и особо ценного движимого имущества, на возмещение затрат на уплату земельного налога и налога на имущество).</t>
  </si>
  <si>
    <t>5.Обеспечение высокого качества услуг дошкольного образования</t>
  </si>
  <si>
    <t>6.Кадровое обеспечение сис-темы дошкольного образо-вания</t>
  </si>
  <si>
    <t>7.Разработка и внедрение системы оценки качества дошкольного образования</t>
  </si>
  <si>
    <t>8.Введение эффективного контракта в дошкольном образовании</t>
  </si>
  <si>
    <t>8.1.Разработка и апробация модели реализации эффектив-ного контракта с педагогиче-скими работниками организа-ций дошкольного образования</t>
  </si>
  <si>
    <t>8.2.Разработка требований к условиям выполнения трудо-вой деятельности педагогиче-скими работниками организа-ций дошкольных образова-тельных, направленной на достижение показателей каче-ства этой деятельности (пока-зателей качества, обозначен-ных в модели «эффективного контракта»)</t>
  </si>
  <si>
    <t xml:space="preserve">8.3.Разработка целевых пока-зателей, измерителей критери-ев оценки качества деятельно-сти различных категорий пер-сонала, предложений по фор-мам отчетности, содержащей информацию о выполнении показателя, источники инфор-мации </t>
  </si>
  <si>
    <t xml:space="preserve">8.4.Разработка методических рекомендаций расчета разме-ров оплаты труда по критери-ям оценки деятельности </t>
  </si>
  <si>
    <t>8.5.Внедрение апробирован-ных моделей эффективного контракта в дошкольном обра-зовании на основании реко-мендаций Министерства обра-зования и науки РФ, мини-стерства образования и науки Краснодарского края по вне-дрению апробированных мо-делей эффективного контракта в дошкольном образовании.</t>
  </si>
  <si>
    <t>8.6.Проведение мероприятий по организации заключения дополнительных соглашений с работниками учреждений в связи с введением эффектив-ного контракта</t>
  </si>
  <si>
    <t>8.7.Проведение мероприятий по организации заключения дополнительных соглашений с работниками учреждений в связи с введением эффектив-ного контракта</t>
  </si>
  <si>
    <t>9.Разработка и внедрение механизмов эффективного контракта с руководителя-ми образовfтельных органи-заций дошкольного образо-вания:</t>
  </si>
  <si>
    <t>9.1.Разработка и внедрение механизмов эффективного контракта с руководителями дошкольных образовательных учреждений</t>
  </si>
  <si>
    <t>9.2.Проведение мероприятий по организации заключения дополнительных соглашений (новых трудовых договоров) с руководителями дошкольных образовательных учреждений в связи с введением эффек-тивного контракта</t>
  </si>
  <si>
    <t>9.3.Планирование дополни-тельных расходов бюджетов на повышение оплаты труда педагогических работников дошкольных образовательных учреждений в соответствии с Указом Президента Россий-ской Федерации от 7 мая 2012 г. № 597 "О мероприятиях по реализации государственной социальной политики"</t>
  </si>
  <si>
    <t>9.4.Мониторинг реализации мероприятий по повышению оплаты труда, предусмотрен-ных в «дорожной карте», на-правленных на повышение эффективности дошкольного образования  в муниципаль-ном образовании Ленинград-ский район</t>
  </si>
  <si>
    <t>10.Информационное и мони-торинговое сопровождение введения эффективного кон-тракта</t>
  </si>
  <si>
    <t>10.1.Информационное и мони-торинговое сопровождение введения эффективного кон-тракта</t>
  </si>
  <si>
    <t>10.2.Организация проведения разъяснительной работы в трудовых коллективах, прове-дение семинаров</t>
  </si>
  <si>
    <t>10.3.Мониторинг влияния внедрения эффективного кон-тракта на качество образова-тельных услуг дошкольного образования и удовлетворен-ность населения качеством дошкольного образования, в том числе выявление лучших практик</t>
  </si>
  <si>
    <t xml:space="preserve">11.Улучшение инфраструк-туры дошкольных образова-тельных организаций </t>
  </si>
  <si>
    <t>11.2.Реализация комплекса мероприятий по созданию условий для развития инфра-структуры дошкольных обра-зовательных организаций</t>
  </si>
  <si>
    <t>1.Комплекс мероприятий по введению федеральных государственных образова-тельных стандартов:</t>
  </si>
  <si>
    <t>2.Формирование системы мониторинга уровня подго-товки и социализации школьников:</t>
  </si>
  <si>
    <t xml:space="preserve">2.1.Подготовка предложе-ний:
- для мониторинга готовно-сти обучающихся к освое-нию ООП начального обще-го, основного общего, сред-него (полного) общего обра-зования,
- для комплексного монито-ринга готовности учащихся основной школы (8 класс) к выбору образовательной и профессиональной траекто-рии,
</t>
  </si>
  <si>
    <t>2.2.Участие в пилотной апро-бации (проведение сбора и обработки первичных данных</t>
  </si>
  <si>
    <t>2.3.Формирование центра мониторинга при МКУ ДПО «Центр развития образова-ния»,  проведение сбора и обработки первичных дан-ных</t>
  </si>
  <si>
    <t>3.Методические рекомен-дации по корректировке основных образовательных программ начального об-щего, основного общего, среднего общего образова-ния с учетом российских и международных исследова-ний образовательных дос-тижений школьников:</t>
  </si>
  <si>
    <t>3.1.Участие в международ-ном сопоставительном ис-следовании по оценке каче-ства математического и есте-ственно-научного образова-ния (TIMSS)</t>
  </si>
  <si>
    <t>3.4.Подготовка региональных методических рекомендаций по корректировке основных обра-зовательных программ началь-ного общего, основного обще-го, среднего (полного) общего образования с учетом россий-ских и международных иссле-дований образовательных дос-тижений школьников.</t>
  </si>
  <si>
    <t xml:space="preserve">3.5.Проведение апробации разработанных рекомендаций в форматах:
- повышения квалификации педагогических работников;
- корректировки и апробации основных общеобразователь-ных программ;
- сбора и распространения лучших педагогических прак-тик;
- формирования сетевого
взаимодействия образова-тельных организаций муни-ципального образования Ле-нинградский район 
</t>
  </si>
  <si>
    <t>4.Программа подготовки и переподготовки современных педагогических кадров:</t>
  </si>
  <si>
    <t xml:space="preserve">4.1.Разработка и принятие муниципальной программы  подготовки, переподготовки и повышения квалификации современных педагогических кадров </t>
  </si>
  <si>
    <t>4.2.Апробация программы подготовки, переподготовки и повышения квалификации современных педагогических кадров</t>
  </si>
  <si>
    <t xml:space="preserve">4.3.Реализация муниципаль-ной программы подготовки, переподготовки и повышения квалификации современных педагогических кадров, в том числе:
- выявление и поддержка молодёжи, заинтересованной в получении педагогической профессии и в работе  систе-ме образования;
- меры социальной поддерж-ки молодых педагогов;
- развитие системы наставни-чества;
- формирование региональ-ного целевого заказа на под-готовку современных педаго-гических кадров
</t>
  </si>
  <si>
    <t>Обеспечение доступности качественного образования</t>
  </si>
  <si>
    <t>5.Разработка и внедрение региональной системы оцен-ки качества общего образо-вания:</t>
  </si>
  <si>
    <t>6.Разработка и реализация муниципальной стратегии малокомплектных и условно малокомплектных школ</t>
  </si>
  <si>
    <t>6.1.Мониторинг и сравни-тельный анализ результатов ЕГЭ малокомплектных и ус-ловно малокомплектных школ с остальными школами муниципального образования</t>
  </si>
  <si>
    <t>7.Разработка и внедрение механизмов эффективного контракта с педагогиче-скими работниками в сис-теме общего образования:</t>
  </si>
  <si>
    <t xml:space="preserve">7.1.Разработка и апробация региональных моделей эф-фективного контракта в об-щем образовании. 
Участие в апробации феде-ральных моделей эффектив-ного контракта в общем обра-зовании 
</t>
  </si>
  <si>
    <t>7.2.Реализация моделей эффективного контракта с педагогическими работни-ками организаций общего образования</t>
  </si>
  <si>
    <t>7.3.Планирование дополни-тельных расходов местных бюджетов на повышение оп-латы труда педагогических работников общеобразова-тельных организаций в соот-ветствии с Указом Президен-та Российской Федерации от 7 мая 2012 г. № 97 «О меро-приятиях по реализации госу-дарственной социальной по-литики»</t>
  </si>
  <si>
    <t>7.4.Приведение в соответст-вие нормативных актов об-щеобразовательных органи-заций, режима работы педа-гогических работников в со-ответствие с изменениями, внесенными в приказ Ми-нобрнауки России от 24 де-кабря 2010 г. № 2075</t>
  </si>
  <si>
    <t>8.Разработка и внедрение механизмов эффективного контракта с руководите-лями образовательных организаций общего обра-зования:</t>
  </si>
  <si>
    <t>9.Информационное и мо-ниторинговое сопровож-дение введения эффектив-ного контракта:</t>
  </si>
  <si>
    <t>9.1.Информационное сопро-вождение региональных ме-роприятий по введению эф-фективного контракта (орга-низация проведения разъяс-нительной работы в трудовых коллективах, публикации в средствах массовой информа-ции, проведение семинаров и другие мероприятия)</t>
  </si>
  <si>
    <t>9.2.Организация сбора и обра-ботки данных для проведения регионального и федерально-го мониторингов влияния внедрения эффективного кон-тракта на качество образова-тельных услуг общего обра-зования и удовлетворенности населения качеством общего образования, в т.ч. выявление лучших практик</t>
  </si>
  <si>
    <t>1.Расширение потенциала системы дополнительного образования детей</t>
  </si>
  <si>
    <t xml:space="preserve">1.1.Разработка проекта разви-тия дополнительного образо-вания детей в рамках целевой программы, внесение измене-ний в программу  </t>
  </si>
  <si>
    <t xml:space="preserve">2.Совершенствование орга-низационно-экономических механизмов обеспечения доступности услуг
дополнительного образова-ния детей
</t>
  </si>
  <si>
    <t>2.1.Приведение условий орга-низации дополнительного образования детей в соответ-ствие с обновленными доку-ментами, регулирующими требования к условиям орга-низации образовательного процесса (по мере принятия нормативных актов на феде-ральном и региональном уровнях)</t>
  </si>
  <si>
    <t xml:space="preserve">2.2.Разработка комплекса ме-роприятий по созданию усло-вий для развития инфраструк-туры дополнительного обра-зования и досуга детей, приня-тие соответствующих норма-тивных актов в соответствии с полномочиями </t>
  </si>
  <si>
    <t>2.3.Разработка и внедрение (внесение изменений в суще-ствующие) показателей эф-фективности деятельности подведомственных организа-ций дополнительного образо-вания детей, их руководителей и основных категорий работ-ников, в том числе в связи с использованием для диффе-ренциации заработной платы педагогических работников</t>
  </si>
  <si>
    <t xml:space="preserve">3.Методическое сопровожде-ние внедрения современных муниципальных моделей
организации дополнитель-ного образования детей
</t>
  </si>
  <si>
    <t xml:space="preserve">3.1.Мониторинг реализуемых в муниципальном образовании моделей организации допол-нительного образования детей </t>
  </si>
  <si>
    <t>5.Разработка и внедрение системы оценки качества дополнительного образова-ния детей</t>
  </si>
  <si>
    <t>6.Создание условий для раз-вития молодых талантов и детей с высокой мотивацией к обучению</t>
  </si>
  <si>
    <t>6.1.Реализация Комплекса мер по реализации Концепции общенациональной системы выявления и развития моло-дых талантов</t>
  </si>
  <si>
    <t>7.4.Планирование дополни-тельных расходов бюджетов на повышение оплаты труда педагогических работников муниципальных организаций дополнительного образования детей</t>
  </si>
  <si>
    <t>8.Обеспечение качества кад-рового состава сферы до-полнительного образования детей</t>
  </si>
  <si>
    <t>Л.А.Данилова</t>
  </si>
  <si>
    <t xml:space="preserve">5.1.Организация внедрения федеральных государственных образовательных стандартов дошкольного образования
</t>
  </si>
  <si>
    <t xml:space="preserve">
5.2.Создание условий реализации образовательных программ дошкольного образования, направленных на развитие способностей, стимулирование инициативности, самостоятельности и ответственности дошкольников
</t>
  </si>
  <si>
    <t xml:space="preserve">6.1.Разработка должностных инструкций педагога дошкольного образования, включающих характер взаимодействия педагога с детьми, направленного на развитие способностей, стимулирование инициативности, самостоятельности и ответственности дошкольников. </t>
  </si>
  <si>
    <t xml:space="preserve">6.3.Разработка и реализация программ повышения квалификации для руководящих работников дошкольных обра-зовательных организаций </t>
  </si>
  <si>
    <t>6.2.Разработка и реализация программ повышения квалификации и переподготовки педагогических работников дошкольного образования</t>
  </si>
  <si>
    <t>6.4.Разработка и внедрение положений об оплате труда педагогических работников дошкольных образовательных учреждений путем внедрения (изменения) показателей эффективности их деятельности, ориентированным на повышение качества оказываемых услуг дошкольного образова-ния</t>
  </si>
  <si>
    <t>7.1.Разработка инструментария для проведения социологического опроса родителей и педагогов с целью определения степени удовлетворенности деятельностью дошкольной образовательной организации</t>
  </si>
  <si>
    <t>7.2.Проведение социологического опроса родителей с целью определения степени удовлетворенности условиями воспитания детей в дошкольной образовательной организации</t>
  </si>
  <si>
    <t>7.3.Проведение социологического опроса педагогов с целью определения степени удовлетворенности условиями труда в дошкольной образовательной организации</t>
  </si>
  <si>
    <t>7.4.Сопоставление и анализ результатов социологических опросов родителей и педагогов для преодоления информационной асимметрии</t>
  </si>
  <si>
    <t>7.5.Разработка требований к предметно-развивающей среде дошкольной образовательной организации, направленных на развитие способностей, стимулирующих инициативность, самостоятельность и ответственность дошкольников</t>
  </si>
  <si>
    <t>7.6.Проведение мониторинга предметно-развивающей среды в дошкольной образовательной организации, направленных на развитие способностей, стимулирующих инициативность, самостоятельность и ответственность дошкольников</t>
  </si>
  <si>
    <t xml:space="preserve">1.1.начального общего об-разования
Создание условий для обуче-ния учащихся по новому ФГОС: 
- закупка оборудования и материалов; 
- закупка учебников и мето-дических пособий;
-  повышение квалификации руководящих и педагогиче-ских работников; 
- создание сетей по обмену передовым опытом, улучшение инфраструктуры
</t>
  </si>
  <si>
    <t xml:space="preserve">1.2.основного общего образо-вания
Создание условий для обу-чения учащихся по новому ФГОС: 
- закупка оборудования и ма-териалов; 
- закупка учебников и методи-ческих пособий;
-  повышение квалификации руководящих и педагогических работников;
 - создание сетей по обмену передовым опытом, улучшение инфраструктуры
</t>
  </si>
  <si>
    <t xml:space="preserve">1.3.среднего (полного) общего образования
Создание условий для обу-чения учащихся по новому ФГОС: 
- закупка оборудования и ма-териалов; 
- закупка учебников и методи-ческих пособий;
-  повышение квалификации руководящих и педагогических работников;
 - создание сетей по обмену передовым опытом, улучшение инфраструктуры
</t>
  </si>
  <si>
    <t>5.3.Организация и проведение ЕГЭ (сами вставили)</t>
  </si>
  <si>
    <t xml:space="preserve">                       Наименование мероприятий</t>
  </si>
  <si>
    <r>
      <t>Финансовое обеспечение плана мероприятий  «дорожной карты»
"Изменения, направленные на повышение эффективности качества услуг в сфере образования муниципального образования Ленинградский район на 2013-2018 годы, млн. рублей</t>
    </r>
    <r>
      <rPr>
        <b/>
        <sz val="11"/>
        <rFont val="Times New Roman"/>
        <family val="1"/>
      </rPr>
      <t xml:space="preserve">
</t>
    </r>
  </si>
  <si>
    <t>ПРИЛОЖЕНИЕ № 2                                                                                                                                          УТВЕРЖДЕНО                       распоряжением администрации муниципального образования Ленинградский район                                         от __________________ № ______</t>
  </si>
  <si>
    <t>Начальник управления образования администрации муниципального образования Ленинградский район</t>
  </si>
  <si>
    <t>Консолидированный бюджет субъекта РФ</t>
  </si>
  <si>
    <t>2016  год</t>
  </si>
  <si>
    <t>Планируемые внебюджетные средства</t>
  </si>
  <si>
    <t>7.1.Разработка и апробация моделей эффективного кон-тракта в дополнительном образовании</t>
  </si>
  <si>
    <t>7.3.Поэтапное повышение заработной платы педагогических работников организаций дополнительного образования детей</t>
  </si>
  <si>
    <t>7.2.Внедрение моделей эффективного контракта в дополнительном образовании детей</t>
  </si>
  <si>
    <t>7.5.Разработка и утверждение нормативных актов  (внесение изменений в существующие) и методических рекомендаций по стимулированию руководителей образовательных организаций дополнительного образования детей, направ-ленных на установление взаи-мосвязи между показателями качества предоставляемых государственных услуг организацией и эффективностью деятельности руководителя образовательной организации</t>
  </si>
  <si>
    <t xml:space="preserve">1.2.Разработка муниципаль-ной целевой программы «Развития системы дошкольного образования в муниципаль-ном образовании Ленинградский район» на 2016-2020 годы. </t>
  </si>
  <si>
    <t xml:space="preserve">1.3.Реализация муниципальной целевой программы «Развития системы дошкольного образования в муниципальном образовании» на 2016-2020 годы </t>
  </si>
  <si>
    <t>1.4.Мониторинг и оценка эффективности реализации муниципальной  целевой программы «Развития системы дошкольного образовании в муниципальном образовании» на 2016-2020 годы</t>
  </si>
  <si>
    <t xml:space="preserve">2.4.Внедрение проектов федеральной стажировочной площадки «Создание современной  муниципальной модели до-школьного образования, обе-печивающей его доступность и качество» </t>
  </si>
  <si>
    <t xml:space="preserve">3.2.Сбор информации и анализ предписаний надзорных органов.
Внесение предложений по обеспечению минимизации регулирующих требований к организации дошкольного образования при сохранении качества услуг и безопасности условий их предоставления
</t>
  </si>
  <si>
    <t>4.2.2.Внесение изменений в нормативные акты муници-пального образования Ленинградский район, на основе  принятых изменений в Закон Краснодарского края «Об образовании» (нового закона), определяющего норму по финансовому обеспечению государственных гарантий прав граждан на получение общедоступного и бесплатного дошкольного образования</t>
  </si>
  <si>
    <t xml:space="preserve">4.2.8.Разработка мероприятий по поддержке предпринимателей, организующих деятельность частных дошкольных учреждений, в части предос-тавления помещения на специальных условиях, предоставление стартового капитала.
Разработка нормативно–правовых актов, позволяющих получать субсидии, на оказание услуг по дошкольному образованию всем негосударственным образовательным организациям дошкольного образования, негосударственным организациям общего образования.
</t>
  </si>
  <si>
    <t>11.1.Разработка комплекса мероприятий по созданию условий для развития инфраструктуры дошкольных образовательных организаций, принятие соответствующих нормативных актов в соответствии с полномочиями</t>
  </si>
  <si>
    <t>3.2.Участие в международном сопоставительном исследовании по исследованию качества чтения и понимания текста (PIRLS)</t>
  </si>
  <si>
    <t>3.3.Участие в международном сопоставительном исследовании по оценке образовательных достижений учащихся (PISA)общего, основного об-щего, среднего (полного) общего образования с учетом российских и международных исследований образовательных достижений школьников.</t>
  </si>
  <si>
    <t>5.1.Разработка и утверждение муниципальных нормативных документов по муниципальной системе оценки качества общего образования</t>
  </si>
  <si>
    <t>5.2.Разработка показателей эффективности деятельности общеобразовательных организаций, их руководителей и основных категорий работ-ников</t>
  </si>
  <si>
    <t xml:space="preserve">6.2.Разработка и реализация региональной стратегии поддержки малокомплект-ных и условно малоком-плектных школ:
- принятие нормативных актов, 
- оценка качества образования;
- профессиональное развитие руководящих и педагогических работников школ; 
- формирование межшкольных партнерств и сетей, 
- выявление и распространение лучшего педагогического опыта
</t>
  </si>
  <si>
    <t>8.1.Разработка и принятие муниципальных нормативных актов, устанавливающих ме-ханизмы стимулирования руководителей общеобразова-тельных организаций</t>
  </si>
  <si>
    <t xml:space="preserve">4.Создание условий для использования ресурсов негосударственного сектора
в предоставлении услуг дополнительного образования детей
</t>
  </si>
  <si>
    <t>1.2.Организация мониторинга и предоставление информации министерству образования и науки Краснодарского края о реализации программы разви-тия дополнительного образования детей в муниципальном образовании</t>
  </si>
  <si>
    <t>4.1.Изучение предложений негосударственного сектора, некоммерческих организаций на рынке услуг дополнительного образования и опыта использования механизмов государственно-частного партнерства в предоставлении услуг дополнительного образования детей</t>
  </si>
  <si>
    <t xml:space="preserve">4.2.Разработка, апробация, внедрение моделей использо-вания ресурсов негосударственного сектора и механизмов государственно-частного партнерства в предоставлении услуг дополнительного образования, образовательного досуга детей и подростков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</si>
</sst>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0" fontId="2" fillId="24" borderId="10" xfId="0" applyNumberFormat="1" applyFont="1" applyFill="1" applyBorder="1" applyAlignment="1" applyProtection="1">
      <alignment horizontal="left" vertical="top"/>
      <protection/>
    </xf>
    <xf numFmtId="0" fontId="2" fillId="24" borderId="10" xfId="0" applyNumberFormat="1" applyFont="1" applyFill="1" applyBorder="1" applyAlignment="1" applyProtection="1">
      <alignment horizontal="center" vertical="top"/>
      <protection/>
    </xf>
    <xf numFmtId="0" fontId="2" fillId="24" borderId="10" xfId="0" applyNumberFormat="1" applyFont="1" applyFill="1" applyBorder="1" applyAlignment="1" applyProtection="1">
      <alignment horizontal="left" vertical="top" indent="1"/>
      <protection/>
    </xf>
    <xf numFmtId="0" fontId="2" fillId="2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0" xfId="0" applyNumberFormat="1" applyFont="1" applyFill="1" applyBorder="1" applyAlignment="1" applyProtection="1">
      <alignment horizontal="center" vertical="center" textRotation="90"/>
      <protection/>
    </xf>
    <xf numFmtId="0" fontId="2" fillId="24" borderId="10" xfId="0" applyNumberFormat="1" applyFont="1" applyFill="1" applyBorder="1" applyAlignment="1" applyProtection="1">
      <alignment horizontal="left" wrapText="1"/>
      <protection/>
    </xf>
    <xf numFmtId="0" fontId="2" fillId="24" borderId="10" xfId="0" applyNumberFormat="1" applyFont="1" applyFill="1" applyBorder="1" applyAlignment="1" applyProtection="1">
      <alignment horizontal="left" vertical="top" indent="2"/>
      <protection/>
    </xf>
    <xf numFmtId="0" fontId="2" fillId="24" borderId="10" xfId="0" applyNumberFormat="1" applyFont="1" applyFill="1" applyBorder="1" applyAlignment="1" applyProtection="1">
      <alignment horizontal="left" vertical="center"/>
      <protection/>
    </xf>
    <xf numFmtId="0" fontId="2" fillId="24" borderId="10" xfId="0" applyNumberFormat="1" applyFont="1" applyFill="1" applyBorder="1" applyAlignment="1" applyProtection="1">
      <alignment horizontal="left" vertical="top" wrapText="1"/>
      <protection/>
    </xf>
    <xf numFmtId="0" fontId="3" fillId="24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24" borderId="10" xfId="0" applyNumberFormat="1" applyFont="1" applyFill="1" applyBorder="1" applyAlignment="1" applyProtection="1">
      <alignment horizontal="left" wrapText="1"/>
      <protection/>
    </xf>
    <xf numFmtId="4" fontId="2" fillId="24" borderId="10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 applyProtection="1">
      <alignment horizontal="center" vertical="top"/>
      <protection/>
    </xf>
    <xf numFmtId="169" fontId="2" fillId="24" borderId="0" xfId="0" applyNumberFormat="1" applyFont="1" applyFill="1" applyBorder="1" applyAlignment="1" applyProtection="1">
      <alignment vertical="top"/>
      <protection/>
    </xf>
    <xf numFmtId="0" fontId="24" fillId="24" borderId="10" xfId="0" applyNumberFormat="1" applyFont="1" applyFill="1" applyBorder="1" applyAlignment="1" applyProtection="1">
      <alignment horizontal="left" vertical="top"/>
      <protection/>
    </xf>
    <xf numFmtId="0" fontId="24" fillId="24" borderId="10" xfId="0" applyNumberFormat="1" applyFont="1" applyFill="1" applyBorder="1" applyAlignment="1" applyProtection="1">
      <alignment horizontal="left" vertical="top" indent="2"/>
      <protection/>
    </xf>
    <xf numFmtId="0" fontId="24" fillId="24" borderId="10" xfId="0" applyNumberFormat="1" applyFont="1" applyFill="1" applyBorder="1" applyAlignment="1" applyProtection="1">
      <alignment horizontal="left" vertical="top" indent="1"/>
      <protection/>
    </xf>
    <xf numFmtId="0" fontId="24" fillId="24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6" fillId="24" borderId="10" xfId="0" applyNumberFormat="1" applyFont="1" applyFill="1" applyBorder="1" applyAlignment="1" applyProtection="1">
      <alignment horizontal="left" vertical="top"/>
      <protection/>
    </xf>
    <xf numFmtId="0" fontId="26" fillId="24" borderId="10" xfId="0" applyNumberFormat="1" applyFont="1" applyFill="1" applyBorder="1" applyAlignment="1" applyProtection="1">
      <alignment horizontal="center" vertical="top"/>
      <protection/>
    </xf>
    <xf numFmtId="0" fontId="26" fillId="24" borderId="10" xfId="0" applyNumberFormat="1" applyFont="1" applyFill="1" applyBorder="1" applyAlignment="1" applyProtection="1">
      <alignment horizontal="left" vertical="top" indent="1"/>
      <protection/>
    </xf>
    <xf numFmtId="0" fontId="26" fillId="2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6" fillId="24" borderId="10" xfId="0" applyNumberFormat="1" applyFont="1" applyFill="1" applyBorder="1" applyAlignment="1" applyProtection="1">
      <alignment horizontal="center" vertical="center" textRotation="90"/>
      <protection/>
    </xf>
    <xf numFmtId="0" fontId="26" fillId="24" borderId="10" xfId="0" applyNumberFormat="1" applyFont="1" applyFill="1" applyBorder="1" applyAlignment="1" applyProtection="1">
      <alignment horizontal="left" vertical="top" wrapText="1"/>
      <protection/>
    </xf>
    <xf numFmtId="0" fontId="26" fillId="24" borderId="10" xfId="0" applyNumberFormat="1" applyFont="1" applyFill="1" applyBorder="1" applyAlignment="1" applyProtection="1">
      <alignment horizontal="left" vertical="top" indent="2"/>
      <protection/>
    </xf>
    <xf numFmtId="0" fontId="24" fillId="24" borderId="11" xfId="0" applyNumberFormat="1" applyFont="1" applyFill="1" applyBorder="1" applyAlignment="1" applyProtection="1">
      <alignment horizontal="left" vertical="top" wrapText="1"/>
      <protection/>
    </xf>
    <xf numFmtId="0" fontId="24" fillId="24" borderId="10" xfId="0" applyNumberFormat="1" applyFont="1" applyFill="1" applyBorder="1" applyAlignment="1" applyProtection="1">
      <alignment horizontal="center" vertical="top"/>
      <protection/>
    </xf>
    <xf numFmtId="0" fontId="26" fillId="24" borderId="11" xfId="0" applyNumberFormat="1" applyFont="1" applyFill="1" applyBorder="1" applyAlignment="1" applyProtection="1">
      <alignment horizontal="left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24" borderId="12" xfId="0" applyNumberFormat="1" applyFont="1" applyFill="1" applyBorder="1" applyAlignment="1" applyProtection="1">
      <alignment horizontal="left" vertical="top"/>
      <protection/>
    </xf>
    <xf numFmtId="0" fontId="26" fillId="24" borderId="12" xfId="0" applyNumberFormat="1" applyFont="1" applyFill="1" applyBorder="1" applyAlignment="1" applyProtection="1">
      <alignment horizontal="left" vertical="top" indent="2"/>
      <protection/>
    </xf>
    <xf numFmtId="0" fontId="26" fillId="20" borderId="10" xfId="0" applyNumberFormat="1" applyFont="1" applyFill="1" applyBorder="1" applyAlignment="1" applyProtection="1">
      <alignment horizontal="left" vertical="top"/>
      <protection/>
    </xf>
    <xf numFmtId="0" fontId="24" fillId="24" borderId="12" xfId="0" applyNumberFormat="1" applyFont="1" applyFill="1" applyBorder="1" applyAlignment="1" applyProtection="1">
      <alignment horizontal="left" vertical="top"/>
      <protection/>
    </xf>
    <xf numFmtId="0" fontId="24" fillId="24" borderId="12" xfId="0" applyNumberFormat="1" applyFont="1" applyFill="1" applyBorder="1" applyAlignment="1" applyProtection="1">
      <alignment horizontal="left" vertical="top" indent="2"/>
      <protection/>
    </xf>
    <xf numFmtId="0" fontId="24" fillId="24" borderId="12" xfId="0" applyNumberFormat="1" applyFont="1" applyFill="1" applyBorder="1" applyAlignment="1" applyProtection="1">
      <alignment horizontal="left" vertical="top" indent="1"/>
      <protection/>
    </xf>
    <xf numFmtId="0" fontId="26" fillId="20" borderId="12" xfId="0" applyNumberFormat="1" applyFont="1" applyFill="1" applyBorder="1" applyAlignment="1" applyProtection="1">
      <alignment horizontal="left" vertical="top"/>
      <protection/>
    </xf>
    <xf numFmtId="0" fontId="26" fillId="24" borderId="12" xfId="0" applyNumberFormat="1" applyFont="1" applyFill="1" applyBorder="1" applyAlignment="1" applyProtection="1">
      <alignment horizontal="left" vertical="top" indent="1"/>
      <protection/>
    </xf>
    <xf numFmtId="0" fontId="26" fillId="24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6" fillId="24" borderId="11" xfId="0" applyNumberFormat="1" applyFont="1" applyFill="1" applyBorder="1" applyAlignment="1" applyProtection="1">
      <alignment horizontal="center" vertical="top"/>
      <protection/>
    </xf>
    <xf numFmtId="0" fontId="26" fillId="24" borderId="13" xfId="0" applyNumberFormat="1" applyFont="1" applyFill="1" applyBorder="1" applyAlignment="1" applyProtection="1">
      <alignment horizontal="center" vertical="top"/>
      <protection/>
    </xf>
    <xf numFmtId="0" fontId="26" fillId="24" borderId="14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15" xfId="0" applyNumberFormat="1" applyFont="1" applyFill="1" applyBorder="1" applyAlignment="1" applyProtection="1">
      <alignment horizontal="left" vertical="top" wrapText="1"/>
      <protection/>
    </xf>
    <xf numFmtId="0" fontId="26" fillId="24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15" xfId="0" applyNumberFormat="1" applyFont="1" applyFill="1" applyBorder="1" applyAlignment="1" applyProtection="1">
      <alignment horizontal="left" vertical="top" wrapText="1"/>
      <protection/>
    </xf>
    <xf numFmtId="0" fontId="2" fillId="24" borderId="12" xfId="0" applyNumberFormat="1" applyFont="1" applyFill="1" applyBorder="1" applyAlignment="1" applyProtection="1">
      <alignment horizontal="left" vertical="top" wrapText="1"/>
      <protection/>
    </xf>
    <xf numFmtId="0" fontId="2" fillId="24" borderId="11" xfId="0" applyNumberFormat="1" applyFont="1" applyFill="1" applyBorder="1" applyAlignment="1" applyProtection="1">
      <alignment horizontal="center" vertical="top"/>
      <protection/>
    </xf>
    <xf numFmtId="0" fontId="2" fillId="24" borderId="13" xfId="0" applyNumberFormat="1" applyFont="1" applyFill="1" applyBorder="1" applyAlignment="1" applyProtection="1">
      <alignment horizontal="center" vertical="top"/>
      <protection/>
    </xf>
    <xf numFmtId="0" fontId="2" fillId="24" borderId="14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6" sqref="A126"/>
    </sheetView>
  </sheetViews>
  <sheetFormatPr defaultColWidth="9.140625" defaultRowHeight="12.75"/>
  <cols>
    <col min="1" max="1" width="51.00390625" style="1" customWidth="1"/>
    <col min="2" max="10" width="10.57421875" style="1" customWidth="1"/>
    <col min="11" max="12" width="12.00390625" style="1" customWidth="1"/>
    <col min="13" max="13" width="11.7109375" style="1" customWidth="1"/>
    <col min="14" max="16384" width="9.140625" style="1" customWidth="1"/>
  </cols>
  <sheetData>
    <row r="1" spans="1:13" ht="18.75">
      <c r="A1" s="52"/>
      <c r="B1" s="52"/>
      <c r="C1" s="52"/>
      <c r="J1" s="53" t="s">
        <v>148</v>
      </c>
      <c r="K1" s="53"/>
      <c r="L1" s="53"/>
      <c r="M1" s="53"/>
    </row>
    <row r="2" spans="1:13" ht="39" customHeight="1">
      <c r="A2" s="50"/>
      <c r="B2" s="50"/>
      <c r="C2" s="50"/>
      <c r="J2" s="54"/>
      <c r="K2" s="54"/>
      <c r="L2" s="54"/>
      <c r="M2" s="54"/>
    </row>
    <row r="3" spans="1:13" ht="67.5" customHeight="1">
      <c r="A3" s="51"/>
      <c r="B3" s="51"/>
      <c r="C3" s="51"/>
      <c r="J3" s="54"/>
      <c r="K3" s="54"/>
      <c r="L3" s="54"/>
      <c r="M3" s="54"/>
    </row>
    <row r="4" spans="1:13" ht="18.75">
      <c r="A4" s="52"/>
      <c r="B4" s="52"/>
      <c r="C4" s="52"/>
      <c r="J4" s="22"/>
      <c r="K4" s="57"/>
      <c r="L4" s="57"/>
      <c r="M4" s="57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0"/>
      <c r="M6" s="60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66" customHeight="1">
      <c r="A8" s="58" t="s">
        <v>147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55" t="s">
        <v>146</v>
      </c>
      <c r="B10" s="46">
        <v>2013</v>
      </c>
      <c r="C10" s="47"/>
      <c r="D10" s="48"/>
      <c r="E10" s="46" t="s">
        <v>22</v>
      </c>
      <c r="F10" s="47"/>
      <c r="G10" s="48"/>
      <c r="H10" s="46" t="s">
        <v>24</v>
      </c>
      <c r="I10" s="47"/>
      <c r="J10" s="48"/>
      <c r="K10" s="25" t="s">
        <v>151</v>
      </c>
      <c r="L10" s="26" t="s">
        <v>27</v>
      </c>
      <c r="M10" s="27" t="s">
        <v>28</v>
      </c>
    </row>
    <row r="11" spans="1:15" ht="105" customHeight="1">
      <c r="A11" s="56"/>
      <c r="B11" s="28" t="s">
        <v>150</v>
      </c>
      <c r="C11" s="28" t="s">
        <v>152</v>
      </c>
      <c r="D11" s="28" t="s">
        <v>23</v>
      </c>
      <c r="E11" s="28" t="s">
        <v>150</v>
      </c>
      <c r="F11" s="28" t="s">
        <v>152</v>
      </c>
      <c r="G11" s="28" t="s">
        <v>23</v>
      </c>
      <c r="H11" s="28" t="s">
        <v>150</v>
      </c>
      <c r="I11" s="28" t="s">
        <v>152</v>
      </c>
      <c r="J11" s="28" t="s">
        <v>23</v>
      </c>
      <c r="K11" s="29" t="s">
        <v>26</v>
      </c>
      <c r="L11" s="29" t="s">
        <v>26</v>
      </c>
      <c r="M11" s="29" t="s">
        <v>26</v>
      </c>
      <c r="O11" s="23"/>
    </row>
    <row r="12" spans="1:13" ht="15.75">
      <c r="A12" s="21" t="s">
        <v>10</v>
      </c>
      <c r="B12" s="18"/>
      <c r="C12" s="18"/>
      <c r="D12" s="19"/>
      <c r="E12" s="18"/>
      <c r="F12" s="18"/>
      <c r="G12" s="18"/>
      <c r="H12" s="18"/>
      <c r="I12" s="18"/>
      <c r="J12" s="19"/>
      <c r="K12" s="18"/>
      <c r="L12" s="20"/>
      <c r="M12" s="20"/>
    </row>
    <row r="13" spans="1:13" ht="63">
      <c r="A13" s="21" t="s">
        <v>50</v>
      </c>
      <c r="B13" s="18"/>
      <c r="C13" s="18"/>
      <c r="D13" s="19"/>
      <c r="E13" s="18"/>
      <c r="F13" s="18"/>
      <c r="G13" s="18"/>
      <c r="H13" s="18"/>
      <c r="I13" s="18"/>
      <c r="J13" s="19"/>
      <c r="K13" s="18"/>
      <c r="L13" s="20"/>
      <c r="M13" s="20"/>
    </row>
    <row r="14" spans="1:13" ht="78.75">
      <c r="A14" s="30" t="s">
        <v>51</v>
      </c>
      <c r="B14" s="25"/>
      <c r="C14" s="25"/>
      <c r="D14" s="31"/>
      <c r="E14" s="25"/>
      <c r="F14" s="25"/>
      <c r="G14" s="25"/>
      <c r="H14" s="25"/>
      <c r="I14" s="25"/>
      <c r="J14" s="31"/>
      <c r="K14" s="25"/>
      <c r="L14" s="27"/>
      <c r="M14" s="27"/>
    </row>
    <row r="15" spans="1:13" ht="63">
      <c r="A15" s="30" t="s">
        <v>157</v>
      </c>
      <c r="B15" s="25"/>
      <c r="C15" s="25"/>
      <c r="D15" s="31"/>
      <c r="E15" s="25"/>
      <c r="F15" s="25"/>
      <c r="G15" s="25"/>
      <c r="H15" s="25"/>
      <c r="I15" s="25"/>
      <c r="J15" s="31"/>
      <c r="K15" s="25"/>
      <c r="L15" s="27"/>
      <c r="M15" s="27"/>
    </row>
    <row r="16" spans="1:13" ht="63">
      <c r="A16" s="30" t="s">
        <v>158</v>
      </c>
      <c r="B16" s="25"/>
      <c r="C16" s="25"/>
      <c r="D16" s="31"/>
      <c r="E16" s="25"/>
      <c r="F16" s="25"/>
      <c r="G16" s="25"/>
      <c r="H16" s="25"/>
      <c r="I16" s="25"/>
      <c r="J16" s="31"/>
      <c r="K16" s="25"/>
      <c r="L16" s="27"/>
      <c r="M16" s="27"/>
    </row>
    <row r="17" spans="1:13" ht="63">
      <c r="A17" s="30" t="s">
        <v>159</v>
      </c>
      <c r="B17" s="25"/>
      <c r="C17" s="25"/>
      <c r="D17" s="31"/>
      <c r="E17" s="25"/>
      <c r="F17" s="25"/>
      <c r="G17" s="25"/>
      <c r="H17" s="25"/>
      <c r="I17" s="25"/>
      <c r="J17" s="31"/>
      <c r="K17" s="25"/>
      <c r="L17" s="27"/>
      <c r="M17" s="27"/>
    </row>
    <row r="18" spans="1:13" ht="94.5">
      <c r="A18" s="32" t="s">
        <v>52</v>
      </c>
      <c r="B18" s="33">
        <f>SUM(B19:B21,B22)</f>
        <v>33.3</v>
      </c>
      <c r="C18" s="33">
        <f aca="true" t="shared" si="0" ref="C18:M18">SUM(C19:C21,C22)</f>
        <v>0</v>
      </c>
      <c r="D18" s="33">
        <f t="shared" si="0"/>
        <v>0</v>
      </c>
      <c r="E18" s="33">
        <f t="shared" si="0"/>
        <v>21.9</v>
      </c>
      <c r="F18" s="33">
        <f t="shared" si="0"/>
        <v>0</v>
      </c>
      <c r="G18" s="33">
        <f t="shared" si="0"/>
        <v>0</v>
      </c>
      <c r="H18" s="33">
        <f t="shared" si="0"/>
        <v>18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33">
        <f t="shared" si="0"/>
        <v>0</v>
      </c>
      <c r="M18" s="33">
        <f t="shared" si="0"/>
        <v>0</v>
      </c>
    </row>
    <row r="19" spans="1:13" ht="63">
      <c r="A19" s="34" t="s">
        <v>53</v>
      </c>
      <c r="B19" s="35">
        <v>5.8</v>
      </c>
      <c r="C19" s="35"/>
      <c r="D19" s="35"/>
      <c r="E19" s="35">
        <v>0.4</v>
      </c>
      <c r="F19" s="35"/>
      <c r="G19" s="35"/>
      <c r="H19" s="35"/>
      <c r="I19" s="35"/>
      <c r="J19" s="35"/>
      <c r="K19" s="35"/>
      <c r="L19" s="35"/>
      <c r="M19" s="35"/>
    </row>
    <row r="20" spans="1:13" ht="94.5">
      <c r="A20" s="34" t="s">
        <v>54</v>
      </c>
      <c r="B20" s="25"/>
      <c r="C20" s="25"/>
      <c r="D20" s="31"/>
      <c r="E20" s="25"/>
      <c r="F20" s="25"/>
      <c r="G20" s="25"/>
      <c r="H20" s="25"/>
      <c r="I20" s="25"/>
      <c r="J20" s="31"/>
      <c r="K20" s="25"/>
      <c r="L20" s="27"/>
      <c r="M20" s="27"/>
    </row>
    <row r="21" spans="1:13" ht="63">
      <c r="A21" s="34" t="s">
        <v>55</v>
      </c>
      <c r="B21" s="35">
        <v>27.5</v>
      </c>
      <c r="C21" s="35"/>
      <c r="D21" s="35"/>
      <c r="E21" s="35">
        <v>21.5</v>
      </c>
      <c r="F21" s="35"/>
      <c r="G21" s="35"/>
      <c r="H21" s="35">
        <v>18</v>
      </c>
      <c r="I21" s="25"/>
      <c r="J21" s="31"/>
      <c r="K21" s="25"/>
      <c r="L21" s="27"/>
      <c r="M21" s="27"/>
    </row>
    <row r="22" spans="1:13" ht="78.75">
      <c r="A22" s="30" t="s">
        <v>160</v>
      </c>
      <c r="B22" s="36"/>
      <c r="C22" s="36"/>
      <c r="D22" s="37"/>
      <c r="E22" s="36"/>
      <c r="F22" s="36"/>
      <c r="G22" s="36"/>
      <c r="H22" s="36"/>
      <c r="I22" s="36"/>
      <c r="J22" s="37"/>
      <c r="K22" s="36"/>
      <c r="L22" s="27"/>
      <c r="M22" s="27"/>
    </row>
    <row r="23" spans="1:13" ht="47.25">
      <c r="A23" s="32" t="s">
        <v>56</v>
      </c>
      <c r="B23" s="33">
        <f>SUM(B24:B25)</f>
        <v>6.1</v>
      </c>
      <c r="C23" s="33">
        <f aca="true" t="shared" si="1" ref="C23:M23">SUM(C24:C25)</f>
        <v>0</v>
      </c>
      <c r="D23" s="33">
        <f t="shared" si="1"/>
        <v>0</v>
      </c>
      <c r="E23" s="33">
        <f t="shared" si="1"/>
        <v>8</v>
      </c>
      <c r="F23" s="33">
        <f t="shared" si="1"/>
        <v>0</v>
      </c>
      <c r="G23" s="33">
        <f t="shared" si="1"/>
        <v>0</v>
      </c>
      <c r="H23" s="33">
        <f t="shared" si="1"/>
        <v>6.2</v>
      </c>
      <c r="I23" s="33">
        <f t="shared" si="1"/>
        <v>0</v>
      </c>
      <c r="J23" s="33">
        <f t="shared" si="1"/>
        <v>0</v>
      </c>
      <c r="K23" s="33">
        <f t="shared" si="1"/>
        <v>5</v>
      </c>
      <c r="L23" s="33">
        <f t="shared" si="1"/>
        <v>4</v>
      </c>
      <c r="M23" s="33">
        <f t="shared" si="1"/>
        <v>3</v>
      </c>
    </row>
    <row r="24" spans="1:13" ht="110.25">
      <c r="A24" s="34" t="s">
        <v>57</v>
      </c>
      <c r="B24" s="35">
        <v>6.1</v>
      </c>
      <c r="C24" s="35"/>
      <c r="D24" s="35"/>
      <c r="E24" s="35">
        <v>8</v>
      </c>
      <c r="F24" s="35"/>
      <c r="G24" s="35"/>
      <c r="H24" s="35">
        <v>6.2</v>
      </c>
      <c r="I24" s="35"/>
      <c r="J24" s="35"/>
      <c r="K24" s="35">
        <v>5</v>
      </c>
      <c r="L24" s="35">
        <v>4</v>
      </c>
      <c r="M24" s="35">
        <v>3</v>
      </c>
    </row>
    <row r="25" spans="1:13" ht="126">
      <c r="A25" s="34" t="s">
        <v>161</v>
      </c>
      <c r="B25" s="25"/>
      <c r="C25" s="25"/>
      <c r="D25" s="31"/>
      <c r="E25" s="25"/>
      <c r="F25" s="25"/>
      <c r="G25" s="25"/>
      <c r="H25" s="25"/>
      <c r="I25" s="25"/>
      <c r="J25" s="31"/>
      <c r="K25" s="25"/>
      <c r="L25" s="27"/>
      <c r="M25" s="27"/>
    </row>
    <row r="26" spans="1:13" ht="31.5">
      <c r="A26" s="21" t="s">
        <v>58</v>
      </c>
      <c r="B26" s="18"/>
      <c r="C26" s="18"/>
      <c r="D26" s="19"/>
      <c r="E26" s="18"/>
      <c r="F26" s="18"/>
      <c r="G26" s="18"/>
      <c r="H26" s="18"/>
      <c r="I26" s="18"/>
      <c r="J26" s="19"/>
      <c r="K26" s="18"/>
      <c r="L26" s="20"/>
      <c r="M26" s="20"/>
    </row>
    <row r="27" spans="1:13" ht="47.25">
      <c r="A27" s="30" t="s">
        <v>59</v>
      </c>
      <c r="B27" s="25"/>
      <c r="C27" s="25"/>
      <c r="D27" s="31"/>
      <c r="E27" s="25"/>
      <c r="F27" s="25"/>
      <c r="G27" s="25"/>
      <c r="H27" s="25"/>
      <c r="I27" s="25"/>
      <c r="J27" s="31"/>
      <c r="K27" s="25"/>
      <c r="L27" s="27"/>
      <c r="M27" s="27"/>
    </row>
    <row r="28" spans="1:13" ht="78.75">
      <c r="A28" s="30" t="s">
        <v>60</v>
      </c>
      <c r="B28" s="25"/>
      <c r="C28" s="25"/>
      <c r="D28" s="31"/>
      <c r="E28" s="25"/>
      <c r="F28" s="25"/>
      <c r="G28" s="25"/>
      <c r="H28" s="25"/>
      <c r="I28" s="25"/>
      <c r="J28" s="31"/>
      <c r="K28" s="25"/>
      <c r="L28" s="27"/>
      <c r="M28" s="27"/>
    </row>
    <row r="29" spans="1:13" ht="63">
      <c r="A29" s="30" t="s">
        <v>61</v>
      </c>
      <c r="B29" s="25"/>
      <c r="C29" s="25"/>
      <c r="D29" s="31"/>
      <c r="E29" s="25"/>
      <c r="F29" s="25"/>
      <c r="G29" s="25"/>
      <c r="H29" s="25"/>
      <c r="I29" s="25"/>
      <c r="J29" s="31"/>
      <c r="K29" s="25"/>
      <c r="L29" s="27"/>
      <c r="M29" s="27"/>
    </row>
    <row r="30" spans="1:13" ht="94.5">
      <c r="A30" s="30" t="s">
        <v>62</v>
      </c>
      <c r="B30" s="25"/>
      <c r="C30" s="25"/>
      <c r="D30" s="31"/>
      <c r="E30" s="25"/>
      <c r="F30" s="25"/>
      <c r="G30" s="25"/>
      <c r="H30" s="25"/>
      <c r="I30" s="25"/>
      <c r="J30" s="31"/>
      <c r="K30" s="25"/>
      <c r="L30" s="27"/>
      <c r="M30" s="27"/>
    </row>
    <row r="31" spans="1:13" ht="126">
      <c r="A31" s="30" t="s">
        <v>162</v>
      </c>
      <c r="B31" s="25"/>
      <c r="C31" s="25"/>
      <c r="D31" s="31"/>
      <c r="E31" s="25"/>
      <c r="F31" s="25"/>
      <c r="G31" s="25"/>
      <c r="H31" s="25"/>
      <c r="I31" s="25"/>
      <c r="J31" s="31"/>
      <c r="K31" s="25"/>
      <c r="L31" s="27"/>
      <c r="M31" s="27"/>
    </row>
    <row r="32" spans="1:13" ht="299.25">
      <c r="A32" s="30" t="s">
        <v>63</v>
      </c>
      <c r="B32" s="25"/>
      <c r="C32" s="25"/>
      <c r="D32" s="31"/>
      <c r="E32" s="25"/>
      <c r="F32" s="25"/>
      <c r="G32" s="25"/>
      <c r="H32" s="25"/>
      <c r="I32" s="25"/>
      <c r="J32" s="31"/>
      <c r="K32" s="25"/>
      <c r="L32" s="27"/>
      <c r="M32" s="27"/>
    </row>
    <row r="33" spans="1:13" ht="204.75">
      <c r="A33" s="30" t="s">
        <v>64</v>
      </c>
      <c r="B33" s="25"/>
      <c r="C33" s="25"/>
      <c r="D33" s="31"/>
      <c r="E33" s="25"/>
      <c r="F33" s="25"/>
      <c r="G33" s="25"/>
      <c r="H33" s="25"/>
      <c r="I33" s="25"/>
      <c r="J33" s="31"/>
      <c r="K33" s="25"/>
      <c r="L33" s="27"/>
      <c r="M33" s="27"/>
    </row>
    <row r="34" spans="1:13" ht="78.75">
      <c r="A34" s="30" t="s">
        <v>65</v>
      </c>
      <c r="B34" s="25"/>
      <c r="C34" s="25"/>
      <c r="D34" s="31"/>
      <c r="E34" s="25"/>
      <c r="F34" s="25"/>
      <c r="G34" s="25"/>
      <c r="H34" s="25"/>
      <c r="I34" s="25"/>
      <c r="J34" s="31"/>
      <c r="K34" s="25"/>
      <c r="L34" s="27"/>
      <c r="M34" s="27"/>
    </row>
    <row r="35" spans="1:13" ht="63">
      <c r="A35" s="30" t="s">
        <v>66</v>
      </c>
      <c r="B35" s="25"/>
      <c r="C35" s="25"/>
      <c r="D35" s="31"/>
      <c r="E35" s="25"/>
      <c r="F35" s="25"/>
      <c r="G35" s="25"/>
      <c r="H35" s="25"/>
      <c r="I35" s="25"/>
      <c r="J35" s="31"/>
      <c r="K35" s="25"/>
      <c r="L35" s="27"/>
      <c r="M35" s="27"/>
    </row>
    <row r="36" spans="1:13" ht="157.5">
      <c r="A36" s="30" t="s">
        <v>67</v>
      </c>
      <c r="B36" s="25"/>
      <c r="C36" s="25"/>
      <c r="D36" s="31"/>
      <c r="E36" s="25"/>
      <c r="F36" s="25"/>
      <c r="G36" s="25"/>
      <c r="H36" s="25"/>
      <c r="I36" s="25"/>
      <c r="J36" s="31"/>
      <c r="K36" s="25"/>
      <c r="L36" s="27"/>
      <c r="M36" s="27"/>
    </row>
    <row r="37" spans="1:13" ht="204.75">
      <c r="A37" s="30" t="s">
        <v>163</v>
      </c>
      <c r="B37" s="25"/>
      <c r="C37" s="25"/>
      <c r="D37" s="31"/>
      <c r="E37" s="25"/>
      <c r="F37" s="25"/>
      <c r="G37" s="25"/>
      <c r="H37" s="25"/>
      <c r="I37" s="25"/>
      <c r="J37" s="31"/>
      <c r="K37" s="25"/>
      <c r="L37" s="27"/>
      <c r="M37" s="27"/>
    </row>
    <row r="38" spans="1:13" ht="31.5">
      <c r="A38" s="21" t="s">
        <v>68</v>
      </c>
      <c r="B38" s="18"/>
      <c r="C38" s="18"/>
      <c r="D38" s="19"/>
      <c r="E38" s="18"/>
      <c r="F38" s="18"/>
      <c r="G38" s="18"/>
      <c r="H38" s="18"/>
      <c r="I38" s="18"/>
      <c r="J38" s="19"/>
      <c r="K38" s="18"/>
      <c r="L38" s="20"/>
      <c r="M38" s="20"/>
    </row>
    <row r="39" spans="1:13" ht="78.75">
      <c r="A39" s="30" t="s">
        <v>130</v>
      </c>
      <c r="B39" s="25"/>
      <c r="C39" s="25"/>
      <c r="D39" s="31"/>
      <c r="E39" s="25"/>
      <c r="F39" s="25"/>
      <c r="G39" s="25"/>
      <c r="H39" s="25"/>
      <c r="I39" s="25"/>
      <c r="J39" s="31"/>
      <c r="K39" s="25"/>
      <c r="L39" s="27"/>
      <c r="M39" s="27"/>
    </row>
    <row r="40" spans="1:13" ht="126">
      <c r="A40" s="30" t="s">
        <v>131</v>
      </c>
      <c r="B40" s="25"/>
      <c r="C40" s="25"/>
      <c r="D40" s="31"/>
      <c r="E40" s="25"/>
      <c r="F40" s="25"/>
      <c r="G40" s="25"/>
      <c r="H40" s="25"/>
      <c r="I40" s="25"/>
      <c r="J40" s="31"/>
      <c r="K40" s="25"/>
      <c r="L40" s="27"/>
      <c r="M40" s="27"/>
    </row>
    <row r="41" spans="1:13" ht="31.5">
      <c r="A41" s="21" t="s">
        <v>69</v>
      </c>
      <c r="B41" s="18"/>
      <c r="C41" s="18"/>
      <c r="D41" s="19"/>
      <c r="E41" s="18"/>
      <c r="F41" s="18"/>
      <c r="G41" s="18"/>
      <c r="H41" s="18"/>
      <c r="I41" s="18"/>
      <c r="J41" s="19"/>
      <c r="K41" s="18"/>
      <c r="L41" s="20"/>
      <c r="M41" s="20"/>
    </row>
    <row r="42" spans="1:13" ht="110.25">
      <c r="A42" s="30" t="s">
        <v>132</v>
      </c>
      <c r="B42" s="25"/>
      <c r="C42" s="25"/>
      <c r="D42" s="31"/>
      <c r="E42" s="25"/>
      <c r="F42" s="25"/>
      <c r="G42" s="25"/>
      <c r="H42" s="25"/>
      <c r="I42" s="25"/>
      <c r="J42" s="31"/>
      <c r="K42" s="25"/>
      <c r="L42" s="27"/>
      <c r="M42" s="27"/>
    </row>
    <row r="43" spans="1:13" ht="63">
      <c r="A43" s="30" t="s">
        <v>134</v>
      </c>
      <c r="B43" s="25"/>
      <c r="C43" s="25"/>
      <c r="D43" s="31"/>
      <c r="E43" s="25"/>
      <c r="F43" s="25"/>
      <c r="G43" s="25"/>
      <c r="H43" s="25"/>
      <c r="I43" s="25"/>
      <c r="J43" s="31"/>
      <c r="K43" s="25"/>
      <c r="L43" s="27"/>
      <c r="M43" s="27"/>
    </row>
    <row r="44" spans="1:13" ht="63">
      <c r="A44" s="30" t="s">
        <v>133</v>
      </c>
      <c r="B44" s="25"/>
      <c r="C44" s="25"/>
      <c r="D44" s="31"/>
      <c r="E44" s="25"/>
      <c r="F44" s="25"/>
      <c r="G44" s="25"/>
      <c r="H44" s="25"/>
      <c r="I44" s="25"/>
      <c r="J44" s="31"/>
      <c r="K44" s="25"/>
      <c r="L44" s="27"/>
      <c r="M44" s="27"/>
    </row>
    <row r="45" spans="1:13" ht="110.25">
      <c r="A45" s="30" t="s">
        <v>135</v>
      </c>
      <c r="B45" s="25"/>
      <c r="C45" s="25"/>
      <c r="D45" s="31"/>
      <c r="E45" s="25"/>
      <c r="F45" s="25"/>
      <c r="G45" s="25"/>
      <c r="H45" s="25"/>
      <c r="I45" s="25"/>
      <c r="J45" s="31"/>
      <c r="K45" s="25"/>
      <c r="L45" s="27"/>
      <c r="M45" s="27"/>
    </row>
    <row r="46" spans="1:13" ht="31.5">
      <c r="A46" s="21" t="s">
        <v>70</v>
      </c>
      <c r="B46" s="18"/>
      <c r="C46" s="18"/>
      <c r="D46" s="19"/>
      <c r="E46" s="18"/>
      <c r="F46" s="18"/>
      <c r="G46" s="18"/>
      <c r="H46" s="18"/>
      <c r="I46" s="18"/>
      <c r="J46" s="19"/>
      <c r="K46" s="18"/>
      <c r="L46" s="20"/>
      <c r="M46" s="20"/>
    </row>
    <row r="47" spans="1:13" ht="78.75">
      <c r="A47" s="30" t="s">
        <v>136</v>
      </c>
      <c r="B47" s="25"/>
      <c r="C47" s="25"/>
      <c r="D47" s="31"/>
      <c r="E47" s="25"/>
      <c r="F47" s="25"/>
      <c r="G47" s="25"/>
      <c r="H47" s="25"/>
      <c r="I47" s="25"/>
      <c r="J47" s="31"/>
      <c r="K47" s="25"/>
      <c r="L47" s="27"/>
      <c r="M47" s="27"/>
    </row>
    <row r="48" spans="1:13" ht="63">
      <c r="A48" s="30" t="s">
        <v>137</v>
      </c>
      <c r="B48" s="25"/>
      <c r="C48" s="25"/>
      <c r="D48" s="31"/>
      <c r="E48" s="25"/>
      <c r="F48" s="25"/>
      <c r="G48" s="25"/>
      <c r="H48" s="25"/>
      <c r="I48" s="25"/>
      <c r="J48" s="31"/>
      <c r="K48" s="25"/>
      <c r="L48" s="27"/>
      <c r="M48" s="27"/>
    </row>
    <row r="49" spans="1:13" ht="63">
      <c r="A49" s="30" t="s">
        <v>138</v>
      </c>
      <c r="B49" s="25"/>
      <c r="C49" s="25"/>
      <c r="D49" s="31"/>
      <c r="E49" s="25"/>
      <c r="F49" s="25"/>
      <c r="G49" s="25"/>
      <c r="H49" s="25"/>
      <c r="I49" s="25"/>
      <c r="J49" s="31"/>
      <c r="K49" s="25"/>
      <c r="L49" s="27"/>
      <c r="M49" s="27"/>
    </row>
    <row r="50" spans="1:13" ht="47.25">
      <c r="A50" s="30" t="s">
        <v>139</v>
      </c>
      <c r="B50" s="25"/>
      <c r="C50" s="25"/>
      <c r="D50" s="31"/>
      <c r="E50" s="25"/>
      <c r="F50" s="25"/>
      <c r="G50" s="25"/>
      <c r="H50" s="25"/>
      <c r="I50" s="25"/>
      <c r="J50" s="31"/>
      <c r="K50" s="25"/>
      <c r="L50" s="27"/>
      <c r="M50" s="27"/>
    </row>
    <row r="51" spans="1:13" ht="94.5">
      <c r="A51" s="30" t="s">
        <v>140</v>
      </c>
      <c r="B51" s="25"/>
      <c r="C51" s="25"/>
      <c r="D51" s="31"/>
      <c r="E51" s="25"/>
      <c r="F51" s="25"/>
      <c r="G51" s="25"/>
      <c r="H51" s="25"/>
      <c r="I51" s="25"/>
      <c r="J51" s="31"/>
      <c r="K51" s="25"/>
      <c r="L51" s="27"/>
      <c r="M51" s="27"/>
    </row>
    <row r="52" spans="1:13" ht="94.5">
      <c r="A52" s="30" t="s">
        <v>141</v>
      </c>
      <c r="B52" s="25"/>
      <c r="C52" s="25"/>
      <c r="D52" s="31"/>
      <c r="E52" s="25"/>
      <c r="F52" s="25"/>
      <c r="G52" s="25"/>
      <c r="H52" s="25"/>
      <c r="I52" s="25"/>
      <c r="J52" s="31"/>
      <c r="K52" s="25"/>
      <c r="L52" s="27"/>
      <c r="M52" s="27"/>
    </row>
    <row r="53" spans="1:13" ht="31.5">
      <c r="A53" s="21" t="s">
        <v>71</v>
      </c>
      <c r="B53" s="18"/>
      <c r="C53" s="18"/>
      <c r="D53" s="19"/>
      <c r="E53" s="18"/>
      <c r="F53" s="18"/>
      <c r="G53" s="18"/>
      <c r="H53" s="18"/>
      <c r="I53" s="18"/>
      <c r="J53" s="19"/>
      <c r="K53" s="18"/>
      <c r="L53" s="20"/>
      <c r="M53" s="20"/>
    </row>
    <row r="54" spans="1:13" ht="63">
      <c r="A54" s="30" t="s">
        <v>72</v>
      </c>
      <c r="B54" s="25"/>
      <c r="C54" s="25"/>
      <c r="D54" s="31"/>
      <c r="E54" s="25"/>
      <c r="F54" s="25"/>
      <c r="G54" s="25"/>
      <c r="H54" s="25"/>
      <c r="I54" s="25"/>
      <c r="J54" s="31"/>
      <c r="K54" s="25"/>
      <c r="L54" s="27"/>
      <c r="M54" s="27"/>
    </row>
    <row r="55" spans="1:13" ht="110.25">
      <c r="A55" s="30" t="s">
        <v>73</v>
      </c>
      <c r="B55" s="25"/>
      <c r="C55" s="25"/>
      <c r="D55" s="31"/>
      <c r="E55" s="25"/>
      <c r="F55" s="25"/>
      <c r="G55" s="25"/>
      <c r="H55" s="25"/>
      <c r="I55" s="25"/>
      <c r="J55" s="31"/>
      <c r="K55" s="25"/>
      <c r="L55" s="27"/>
      <c r="M55" s="27"/>
    </row>
    <row r="56" spans="1:13" ht="94.5">
      <c r="A56" s="30" t="s">
        <v>74</v>
      </c>
      <c r="B56" s="25"/>
      <c r="C56" s="25"/>
      <c r="D56" s="31"/>
      <c r="E56" s="25"/>
      <c r="F56" s="25"/>
      <c r="G56" s="25"/>
      <c r="H56" s="25"/>
      <c r="I56" s="25"/>
      <c r="J56" s="31"/>
      <c r="K56" s="25"/>
      <c r="L56" s="27"/>
      <c r="M56" s="27"/>
    </row>
    <row r="57" spans="1:13" ht="47.25">
      <c r="A57" s="30" t="s">
        <v>75</v>
      </c>
      <c r="B57" s="25"/>
      <c r="C57" s="25"/>
      <c r="D57" s="31"/>
      <c r="E57" s="25"/>
      <c r="F57" s="25"/>
      <c r="G57" s="25"/>
      <c r="H57" s="25"/>
      <c r="I57" s="25"/>
      <c r="J57" s="31"/>
      <c r="K57" s="25"/>
      <c r="L57" s="27"/>
      <c r="M57" s="27"/>
    </row>
    <row r="58" spans="1:13" ht="126">
      <c r="A58" s="30" t="s">
        <v>76</v>
      </c>
      <c r="B58" s="25"/>
      <c r="C58" s="25"/>
      <c r="D58" s="31"/>
      <c r="E58" s="25"/>
      <c r="F58" s="25"/>
      <c r="G58" s="25"/>
      <c r="H58" s="25"/>
      <c r="I58" s="25"/>
      <c r="J58" s="31"/>
      <c r="K58" s="25"/>
      <c r="L58" s="27"/>
      <c r="M58" s="27"/>
    </row>
    <row r="59" spans="1:13" ht="63">
      <c r="A59" s="30" t="s">
        <v>77</v>
      </c>
      <c r="B59" s="25"/>
      <c r="C59" s="25"/>
      <c r="D59" s="31"/>
      <c r="E59" s="25"/>
      <c r="F59" s="25"/>
      <c r="G59" s="25"/>
      <c r="H59" s="25"/>
      <c r="I59" s="25"/>
      <c r="J59" s="31"/>
      <c r="K59" s="25"/>
      <c r="L59" s="27"/>
      <c r="M59" s="27"/>
    </row>
    <row r="60" spans="1:13" ht="63">
      <c r="A60" s="30" t="s">
        <v>78</v>
      </c>
      <c r="B60" s="25"/>
      <c r="C60" s="25"/>
      <c r="D60" s="31"/>
      <c r="E60" s="25"/>
      <c r="F60" s="25"/>
      <c r="G60" s="25"/>
      <c r="H60" s="25"/>
      <c r="I60" s="25"/>
      <c r="J60" s="31"/>
      <c r="K60" s="25"/>
      <c r="L60" s="27"/>
      <c r="M60" s="27"/>
    </row>
    <row r="61" spans="1:13" ht="63">
      <c r="A61" s="21" t="s">
        <v>79</v>
      </c>
      <c r="B61" s="33">
        <f>SUM(B62:B64,B65)</f>
        <v>0</v>
      </c>
      <c r="C61" s="33">
        <f aca="true" t="shared" si="2" ref="C61:M61">SUM(C62:C64,C65)</f>
        <v>0</v>
      </c>
      <c r="D61" s="33">
        <f t="shared" si="2"/>
        <v>22.8</v>
      </c>
      <c r="E61" s="33">
        <f t="shared" si="2"/>
        <v>0</v>
      </c>
      <c r="F61" s="33">
        <f t="shared" si="2"/>
        <v>0</v>
      </c>
      <c r="G61" s="33">
        <f t="shared" si="2"/>
        <v>28.7</v>
      </c>
      <c r="H61" s="33">
        <f t="shared" si="2"/>
        <v>0</v>
      </c>
      <c r="I61" s="33">
        <f t="shared" si="2"/>
        <v>0</v>
      </c>
      <c r="J61" s="33">
        <f t="shared" si="2"/>
        <v>39.1</v>
      </c>
      <c r="K61" s="33">
        <f t="shared" si="2"/>
        <v>101.5</v>
      </c>
      <c r="L61" s="33">
        <f t="shared" si="2"/>
        <v>129</v>
      </c>
      <c r="M61" s="33">
        <f t="shared" si="2"/>
        <v>174.1</v>
      </c>
    </row>
    <row r="62" spans="1:13" ht="47.25">
      <c r="A62" s="30" t="s">
        <v>80</v>
      </c>
      <c r="B62" s="25"/>
      <c r="C62" s="25"/>
      <c r="D62" s="31"/>
      <c r="E62" s="25"/>
      <c r="F62" s="25"/>
      <c r="G62" s="25"/>
      <c r="H62" s="25"/>
      <c r="I62" s="25"/>
      <c r="J62" s="31"/>
      <c r="K62" s="25"/>
      <c r="L62" s="27"/>
      <c r="M62" s="27"/>
    </row>
    <row r="63" spans="1:13" ht="78.75">
      <c r="A63" s="34" t="s">
        <v>81</v>
      </c>
      <c r="B63" s="25"/>
      <c r="C63" s="25"/>
      <c r="D63" s="31"/>
      <c r="E63" s="25"/>
      <c r="F63" s="25"/>
      <c r="G63" s="25"/>
      <c r="H63" s="25"/>
      <c r="I63" s="25"/>
      <c r="J63" s="31"/>
      <c r="K63" s="25"/>
      <c r="L63" s="27"/>
      <c r="M63" s="27"/>
    </row>
    <row r="64" spans="1:13" ht="126">
      <c r="A64" s="34" t="s">
        <v>82</v>
      </c>
      <c r="B64" s="35"/>
      <c r="C64" s="35"/>
      <c r="D64" s="35">
        <v>22.8</v>
      </c>
      <c r="E64" s="35"/>
      <c r="F64" s="35"/>
      <c r="G64" s="35">
        <v>28.7</v>
      </c>
      <c r="H64" s="35"/>
      <c r="I64" s="35"/>
      <c r="J64" s="35">
        <v>39.1</v>
      </c>
      <c r="K64" s="35">
        <v>101.5</v>
      </c>
      <c r="L64" s="35">
        <v>129</v>
      </c>
      <c r="M64" s="35">
        <v>174.1</v>
      </c>
    </row>
    <row r="65" spans="1:13" ht="94.5">
      <c r="A65" s="34" t="s">
        <v>83</v>
      </c>
      <c r="B65" s="25"/>
      <c r="C65" s="25"/>
      <c r="D65" s="31"/>
      <c r="E65" s="25"/>
      <c r="F65" s="25"/>
      <c r="G65" s="25"/>
      <c r="H65" s="25"/>
      <c r="I65" s="25"/>
      <c r="J65" s="31"/>
      <c r="K65" s="25"/>
      <c r="L65" s="27"/>
      <c r="M65" s="27"/>
    </row>
    <row r="66" spans="1:13" ht="47.25">
      <c r="A66" s="21" t="s">
        <v>84</v>
      </c>
      <c r="B66" s="18"/>
      <c r="C66" s="18"/>
      <c r="D66" s="19"/>
      <c r="E66" s="18"/>
      <c r="F66" s="18"/>
      <c r="G66" s="18"/>
      <c r="H66" s="18"/>
      <c r="I66" s="18"/>
      <c r="J66" s="19"/>
      <c r="K66" s="18"/>
      <c r="L66" s="20"/>
      <c r="M66" s="20"/>
    </row>
    <row r="67" spans="1:13" ht="47.25">
      <c r="A67" s="30" t="s">
        <v>85</v>
      </c>
      <c r="B67" s="25"/>
      <c r="C67" s="25"/>
      <c r="D67" s="31"/>
      <c r="E67" s="25"/>
      <c r="F67" s="25"/>
      <c r="G67" s="25"/>
      <c r="H67" s="25"/>
      <c r="I67" s="25"/>
      <c r="J67" s="31"/>
      <c r="K67" s="25"/>
      <c r="L67" s="27"/>
      <c r="M67" s="27"/>
    </row>
    <row r="68" spans="1:13" ht="47.25">
      <c r="A68" s="30" t="s">
        <v>86</v>
      </c>
      <c r="B68" s="25"/>
      <c r="C68" s="25"/>
      <c r="D68" s="31"/>
      <c r="E68" s="25"/>
      <c r="F68" s="25"/>
      <c r="G68" s="25"/>
      <c r="H68" s="25"/>
      <c r="I68" s="25"/>
      <c r="J68" s="31"/>
      <c r="K68" s="25"/>
      <c r="L68" s="27"/>
      <c r="M68" s="27"/>
    </row>
    <row r="69" spans="1:13" ht="94.5">
      <c r="A69" s="30" t="s">
        <v>87</v>
      </c>
      <c r="B69" s="25"/>
      <c r="C69" s="25"/>
      <c r="D69" s="31"/>
      <c r="E69" s="25"/>
      <c r="F69" s="25"/>
      <c r="G69" s="25"/>
      <c r="H69" s="25"/>
      <c r="I69" s="25"/>
      <c r="J69" s="31"/>
      <c r="K69" s="25"/>
      <c r="L69" s="27"/>
      <c r="M69" s="27"/>
    </row>
    <row r="70" spans="1:13" ht="31.5">
      <c r="A70" s="21" t="s">
        <v>88</v>
      </c>
      <c r="B70" s="18"/>
      <c r="C70" s="18"/>
      <c r="D70" s="19"/>
      <c r="E70" s="18"/>
      <c r="F70" s="18"/>
      <c r="G70" s="18"/>
      <c r="H70" s="18"/>
      <c r="I70" s="18"/>
      <c r="J70" s="19"/>
      <c r="K70" s="18"/>
      <c r="L70" s="20"/>
      <c r="M70" s="20"/>
    </row>
    <row r="71" spans="1:13" ht="78.75">
      <c r="A71" s="30" t="s">
        <v>164</v>
      </c>
      <c r="B71" s="25"/>
      <c r="C71" s="25"/>
      <c r="D71" s="31"/>
      <c r="E71" s="25"/>
      <c r="F71" s="25"/>
      <c r="G71" s="25"/>
      <c r="H71" s="25"/>
      <c r="I71" s="25"/>
      <c r="J71" s="31"/>
      <c r="K71" s="25"/>
      <c r="L71" s="27"/>
      <c r="M71" s="27"/>
    </row>
    <row r="72" spans="1:13" ht="47.25">
      <c r="A72" s="30" t="s">
        <v>89</v>
      </c>
      <c r="B72" s="25"/>
      <c r="C72" s="25"/>
      <c r="D72" s="31"/>
      <c r="E72" s="25"/>
      <c r="F72" s="25"/>
      <c r="G72" s="25"/>
      <c r="H72" s="25"/>
      <c r="I72" s="25"/>
      <c r="J72" s="31"/>
      <c r="K72" s="25"/>
      <c r="L72" s="27"/>
      <c r="M72" s="27"/>
    </row>
    <row r="73" spans="1:13" ht="15.75">
      <c r="A73" s="38" t="s">
        <v>13</v>
      </c>
      <c r="B73" s="38">
        <f>B13+B18+B23+B26+B38+B41+B46+B53+B61+B66+B70</f>
        <v>39.4</v>
      </c>
      <c r="C73" s="38">
        <f aca="true" t="shared" si="3" ref="C73:M73">C13+C18+C23+C26+C38+C41+C46+C53+C61+C66+C70</f>
        <v>0</v>
      </c>
      <c r="D73" s="38">
        <f t="shared" si="3"/>
        <v>22.8</v>
      </c>
      <c r="E73" s="38">
        <f t="shared" si="3"/>
        <v>29.9</v>
      </c>
      <c r="F73" s="38">
        <f t="shared" si="3"/>
        <v>0</v>
      </c>
      <c r="G73" s="38">
        <f t="shared" si="3"/>
        <v>28.7</v>
      </c>
      <c r="H73" s="38">
        <f t="shared" si="3"/>
        <v>24.2</v>
      </c>
      <c r="I73" s="38">
        <f t="shared" si="3"/>
        <v>0</v>
      </c>
      <c r="J73" s="38">
        <f t="shared" si="3"/>
        <v>39.1</v>
      </c>
      <c r="K73" s="38">
        <f t="shared" si="3"/>
        <v>106.5</v>
      </c>
      <c r="L73" s="38">
        <f t="shared" si="3"/>
        <v>133</v>
      </c>
      <c r="M73" s="38">
        <f t="shared" si="3"/>
        <v>177.1</v>
      </c>
    </row>
    <row r="74" spans="1:13" ht="15.75">
      <c r="A74" s="21" t="s">
        <v>14</v>
      </c>
      <c r="B74" s="18"/>
      <c r="C74" s="18"/>
      <c r="D74" s="19"/>
      <c r="E74" s="18"/>
      <c r="F74" s="18"/>
      <c r="G74" s="18"/>
      <c r="H74" s="18"/>
      <c r="I74" s="18"/>
      <c r="J74" s="19"/>
      <c r="K74" s="18"/>
      <c r="L74" s="20"/>
      <c r="M74" s="20"/>
    </row>
    <row r="75" spans="1:13" ht="47.25">
      <c r="A75" s="32" t="s">
        <v>90</v>
      </c>
      <c r="B75" s="33">
        <f>SUM(B76,B77,B78)</f>
        <v>10.8</v>
      </c>
      <c r="C75" s="33">
        <f aca="true" t="shared" si="4" ref="C75:M75">SUM(C76,C77,C78)</f>
        <v>0</v>
      </c>
      <c r="D75" s="33">
        <f t="shared" si="4"/>
        <v>0</v>
      </c>
      <c r="E75" s="33">
        <f t="shared" si="4"/>
        <v>20</v>
      </c>
      <c r="F75" s="33">
        <f t="shared" si="4"/>
        <v>0</v>
      </c>
      <c r="G75" s="33">
        <f t="shared" si="4"/>
        <v>0</v>
      </c>
      <c r="H75" s="33">
        <f t="shared" si="4"/>
        <v>13</v>
      </c>
      <c r="I75" s="33">
        <f t="shared" si="4"/>
        <v>0</v>
      </c>
      <c r="J75" s="33">
        <f t="shared" si="4"/>
        <v>0</v>
      </c>
      <c r="K75" s="33">
        <f t="shared" si="4"/>
        <v>10.6</v>
      </c>
      <c r="L75" s="33">
        <f t="shared" si="4"/>
        <v>8.5</v>
      </c>
      <c r="M75" s="33">
        <f t="shared" si="4"/>
        <v>6.4</v>
      </c>
    </row>
    <row r="76" spans="1:13" ht="157.5">
      <c r="A76" s="34" t="s">
        <v>142</v>
      </c>
      <c r="B76" s="35">
        <v>2.8</v>
      </c>
      <c r="C76" s="35"/>
      <c r="D76" s="35"/>
      <c r="E76" s="35">
        <v>4</v>
      </c>
      <c r="F76" s="35"/>
      <c r="G76" s="35"/>
      <c r="H76" s="35">
        <v>2.9</v>
      </c>
      <c r="I76" s="35"/>
      <c r="J76" s="35"/>
      <c r="K76" s="35">
        <v>2</v>
      </c>
      <c r="L76" s="35">
        <v>1.5</v>
      </c>
      <c r="M76" s="35">
        <v>0.9</v>
      </c>
    </row>
    <row r="77" spans="1:13" ht="157.5">
      <c r="A77" s="34" t="s">
        <v>143</v>
      </c>
      <c r="B77" s="25">
        <v>6</v>
      </c>
      <c r="C77" s="25"/>
      <c r="D77" s="31"/>
      <c r="E77" s="25">
        <v>13</v>
      </c>
      <c r="F77" s="25"/>
      <c r="G77" s="25"/>
      <c r="H77" s="25">
        <v>8.05</v>
      </c>
      <c r="I77" s="25"/>
      <c r="J77" s="31"/>
      <c r="K77" s="25">
        <v>7</v>
      </c>
      <c r="L77" s="27">
        <v>6</v>
      </c>
      <c r="M77" s="27">
        <v>5</v>
      </c>
    </row>
    <row r="78" spans="1:13" ht="157.5">
      <c r="A78" s="30" t="s">
        <v>144</v>
      </c>
      <c r="B78" s="25">
        <v>2</v>
      </c>
      <c r="C78" s="25"/>
      <c r="D78" s="31"/>
      <c r="E78" s="25">
        <v>3</v>
      </c>
      <c r="F78" s="25"/>
      <c r="G78" s="25"/>
      <c r="H78" s="25">
        <v>2.05</v>
      </c>
      <c r="I78" s="25"/>
      <c r="J78" s="31"/>
      <c r="K78" s="25">
        <v>1.6</v>
      </c>
      <c r="L78" s="27">
        <v>1</v>
      </c>
      <c r="M78" s="27">
        <v>0.5</v>
      </c>
    </row>
    <row r="79" spans="1:13" ht="47.25">
      <c r="A79" s="21" t="s">
        <v>91</v>
      </c>
      <c r="B79" s="18"/>
      <c r="C79" s="18"/>
      <c r="D79" s="19"/>
      <c r="E79" s="18"/>
      <c r="F79" s="18"/>
      <c r="G79" s="18"/>
      <c r="H79" s="18"/>
      <c r="I79" s="18"/>
      <c r="J79" s="19"/>
      <c r="K79" s="18"/>
      <c r="L79" s="20"/>
      <c r="M79" s="20"/>
    </row>
    <row r="80" spans="1:13" ht="157.5">
      <c r="A80" s="30" t="s">
        <v>92</v>
      </c>
      <c r="B80" s="25"/>
      <c r="C80" s="25"/>
      <c r="D80" s="31"/>
      <c r="E80" s="25"/>
      <c r="F80" s="25"/>
      <c r="G80" s="25"/>
      <c r="H80" s="25"/>
      <c r="I80" s="25"/>
      <c r="J80" s="31"/>
      <c r="K80" s="25"/>
      <c r="L80" s="27"/>
      <c r="M80" s="27"/>
    </row>
    <row r="81" spans="1:13" ht="31.5">
      <c r="A81" s="30" t="s">
        <v>93</v>
      </c>
      <c r="B81" s="25"/>
      <c r="C81" s="25"/>
      <c r="D81" s="31"/>
      <c r="E81" s="25"/>
      <c r="F81" s="25"/>
      <c r="G81" s="25"/>
      <c r="H81" s="25"/>
      <c r="I81" s="25"/>
      <c r="J81" s="31"/>
      <c r="K81" s="25"/>
      <c r="L81" s="27"/>
      <c r="M81" s="27"/>
    </row>
    <row r="82" spans="1:13" ht="63">
      <c r="A82" s="30" t="s">
        <v>94</v>
      </c>
      <c r="B82" s="25"/>
      <c r="C82" s="25"/>
      <c r="D82" s="31"/>
      <c r="E82" s="25"/>
      <c r="F82" s="25"/>
      <c r="G82" s="25"/>
      <c r="H82" s="25"/>
      <c r="I82" s="25"/>
      <c r="J82" s="31"/>
      <c r="K82" s="25"/>
      <c r="L82" s="27"/>
      <c r="M82" s="27"/>
    </row>
    <row r="83" spans="1:13" ht="110.25">
      <c r="A83" s="21" t="s">
        <v>95</v>
      </c>
      <c r="B83" s="18"/>
      <c r="C83" s="18"/>
      <c r="D83" s="19"/>
      <c r="E83" s="18"/>
      <c r="F83" s="18"/>
      <c r="G83" s="18"/>
      <c r="H83" s="18"/>
      <c r="I83" s="18"/>
      <c r="J83" s="19"/>
      <c r="K83" s="18"/>
      <c r="L83" s="20"/>
      <c r="M83" s="20"/>
    </row>
    <row r="84" spans="1:13" ht="63">
      <c r="A84" s="30" t="s">
        <v>96</v>
      </c>
      <c r="B84" s="25"/>
      <c r="C84" s="25"/>
      <c r="D84" s="31"/>
      <c r="E84" s="25"/>
      <c r="F84" s="25"/>
      <c r="G84" s="25"/>
      <c r="H84" s="25"/>
      <c r="I84" s="25"/>
      <c r="J84" s="31"/>
      <c r="K84" s="25"/>
      <c r="L84" s="27"/>
      <c r="M84" s="27"/>
    </row>
    <row r="85" spans="1:13" ht="47.25">
      <c r="A85" s="30" t="s">
        <v>165</v>
      </c>
      <c r="B85" s="25"/>
      <c r="C85" s="25"/>
      <c r="D85" s="31"/>
      <c r="E85" s="25"/>
      <c r="F85" s="25"/>
      <c r="G85" s="25"/>
      <c r="H85" s="25"/>
      <c r="I85" s="25"/>
      <c r="J85" s="31"/>
      <c r="K85" s="25"/>
      <c r="L85" s="27"/>
      <c r="M85" s="27"/>
    </row>
    <row r="86" spans="1:13" ht="110.25">
      <c r="A86" s="30" t="s">
        <v>166</v>
      </c>
      <c r="B86" s="25"/>
      <c r="C86" s="25"/>
      <c r="D86" s="31"/>
      <c r="E86" s="25"/>
      <c r="F86" s="25"/>
      <c r="G86" s="25"/>
      <c r="H86" s="25"/>
      <c r="I86" s="25"/>
      <c r="J86" s="31"/>
      <c r="K86" s="25"/>
      <c r="L86" s="27"/>
      <c r="M86" s="27"/>
    </row>
    <row r="87" spans="1:13" ht="110.25">
      <c r="A87" s="30" t="s">
        <v>97</v>
      </c>
      <c r="B87" s="25"/>
      <c r="C87" s="25"/>
      <c r="D87" s="31"/>
      <c r="E87" s="25"/>
      <c r="F87" s="25"/>
      <c r="G87" s="25"/>
      <c r="H87" s="25"/>
      <c r="I87" s="25"/>
      <c r="J87" s="31"/>
      <c r="K87" s="25"/>
      <c r="L87" s="27"/>
      <c r="M87" s="27"/>
    </row>
    <row r="88" spans="1:13" ht="204.75">
      <c r="A88" s="30" t="s">
        <v>98</v>
      </c>
      <c r="B88" s="25"/>
      <c r="C88" s="25"/>
      <c r="D88" s="31"/>
      <c r="E88" s="25"/>
      <c r="F88" s="25"/>
      <c r="G88" s="25"/>
      <c r="H88" s="25"/>
      <c r="I88" s="25"/>
      <c r="J88" s="31"/>
      <c r="K88" s="25"/>
      <c r="L88" s="27"/>
      <c r="M88" s="27"/>
    </row>
    <row r="89" spans="1:13" ht="31.5">
      <c r="A89" s="21" t="s">
        <v>99</v>
      </c>
      <c r="B89" s="33">
        <f>SUM(B90:B92)</f>
        <v>0.05</v>
      </c>
      <c r="C89" s="33">
        <f aca="true" t="shared" si="5" ref="C89:M89">SUM(C90:C92)</f>
        <v>0</v>
      </c>
      <c r="D89" s="33">
        <f t="shared" si="5"/>
        <v>0</v>
      </c>
      <c r="E89" s="33">
        <f t="shared" si="5"/>
        <v>0.05</v>
      </c>
      <c r="F89" s="33">
        <f t="shared" si="5"/>
        <v>0</v>
      </c>
      <c r="G89" s="33">
        <f t="shared" si="5"/>
        <v>0</v>
      </c>
      <c r="H89" s="33">
        <f t="shared" si="5"/>
        <v>0.08</v>
      </c>
      <c r="I89" s="33">
        <f t="shared" si="5"/>
        <v>0</v>
      </c>
      <c r="J89" s="33">
        <f t="shared" si="5"/>
        <v>0</v>
      </c>
      <c r="K89" s="33">
        <f t="shared" si="5"/>
        <v>0.08</v>
      </c>
      <c r="L89" s="33">
        <f t="shared" si="5"/>
        <v>0.08</v>
      </c>
      <c r="M89" s="33">
        <f t="shared" si="5"/>
        <v>0.08</v>
      </c>
    </row>
    <row r="90" spans="1:13" ht="63">
      <c r="A90" s="30" t="s">
        <v>100</v>
      </c>
      <c r="B90" s="25"/>
      <c r="C90" s="25"/>
      <c r="D90" s="31"/>
      <c r="E90" s="25"/>
      <c r="F90" s="25"/>
      <c r="G90" s="25"/>
      <c r="H90" s="25"/>
      <c r="I90" s="25"/>
      <c r="J90" s="31"/>
      <c r="K90" s="25"/>
      <c r="L90" s="27"/>
      <c r="M90" s="27"/>
    </row>
    <row r="91" spans="1:13" ht="47.25">
      <c r="A91" s="34" t="s">
        <v>101</v>
      </c>
      <c r="B91" s="25"/>
      <c r="C91" s="25"/>
      <c r="D91" s="31"/>
      <c r="E91" s="25"/>
      <c r="F91" s="25"/>
      <c r="G91" s="25"/>
      <c r="H91" s="25"/>
      <c r="I91" s="25"/>
      <c r="J91" s="31"/>
      <c r="K91" s="25"/>
      <c r="L91" s="27"/>
      <c r="M91" s="27"/>
    </row>
    <row r="92" spans="1:13" ht="220.5">
      <c r="A92" s="34" t="s">
        <v>102</v>
      </c>
      <c r="B92" s="35">
        <v>0.05</v>
      </c>
      <c r="C92" s="35"/>
      <c r="D92" s="35"/>
      <c r="E92" s="35">
        <v>0.05</v>
      </c>
      <c r="F92" s="35"/>
      <c r="G92" s="35"/>
      <c r="H92" s="35">
        <v>0.08</v>
      </c>
      <c r="I92" s="35"/>
      <c r="J92" s="35"/>
      <c r="K92" s="35">
        <v>0.08</v>
      </c>
      <c r="L92" s="35">
        <v>0.08</v>
      </c>
      <c r="M92" s="35">
        <v>0.08</v>
      </c>
    </row>
    <row r="93" spans="1:13" ht="31.5">
      <c r="A93" s="21" t="s">
        <v>103</v>
      </c>
      <c r="B93" s="39"/>
      <c r="C93" s="39"/>
      <c r="D93" s="40"/>
      <c r="E93" s="39"/>
      <c r="F93" s="39"/>
      <c r="G93" s="39"/>
      <c r="H93" s="39"/>
      <c r="I93" s="39"/>
      <c r="J93" s="40"/>
      <c r="K93" s="39"/>
      <c r="L93" s="41"/>
      <c r="M93" s="41"/>
    </row>
    <row r="94" spans="1:13" ht="47.25">
      <c r="A94" s="21" t="s">
        <v>104</v>
      </c>
      <c r="B94" s="33">
        <f>SUM(B95:B97)</f>
        <v>0.2</v>
      </c>
      <c r="C94" s="33">
        <f aca="true" t="shared" si="6" ref="C94:M94">SUM(C95:C97)</f>
        <v>0</v>
      </c>
      <c r="D94" s="33">
        <f t="shared" si="6"/>
        <v>0</v>
      </c>
      <c r="E94" s="33">
        <f t="shared" si="6"/>
        <v>0.2</v>
      </c>
      <c r="F94" s="33">
        <f t="shared" si="6"/>
        <v>0</v>
      </c>
      <c r="G94" s="33">
        <f t="shared" si="6"/>
        <v>0</v>
      </c>
      <c r="H94" s="33">
        <f t="shared" si="6"/>
        <v>0.2</v>
      </c>
      <c r="I94" s="33">
        <f t="shared" si="6"/>
        <v>0</v>
      </c>
      <c r="J94" s="33">
        <f t="shared" si="6"/>
        <v>0</v>
      </c>
      <c r="K94" s="33">
        <f t="shared" si="6"/>
        <v>0.25</v>
      </c>
      <c r="L94" s="33">
        <f t="shared" si="6"/>
        <v>0.25</v>
      </c>
      <c r="M94" s="33">
        <f t="shared" si="6"/>
        <v>0.25</v>
      </c>
    </row>
    <row r="95" spans="1:13" ht="47.25">
      <c r="A95" s="30" t="s">
        <v>167</v>
      </c>
      <c r="B95" s="25"/>
      <c r="C95" s="25"/>
      <c r="D95" s="31"/>
      <c r="E95" s="25"/>
      <c r="F95" s="25"/>
      <c r="G95" s="25"/>
      <c r="H95" s="25"/>
      <c r="I95" s="25"/>
      <c r="J95" s="31"/>
      <c r="K95" s="25"/>
      <c r="L95" s="27"/>
      <c r="M95" s="27"/>
    </row>
    <row r="96" spans="1:13" ht="63">
      <c r="A96" s="34" t="s">
        <v>168</v>
      </c>
      <c r="B96" s="25"/>
      <c r="C96" s="25"/>
      <c r="D96" s="31"/>
      <c r="E96" s="25"/>
      <c r="F96" s="25"/>
      <c r="G96" s="25"/>
      <c r="H96" s="25"/>
      <c r="I96" s="25"/>
      <c r="J96" s="31"/>
      <c r="K96" s="25"/>
      <c r="L96" s="27"/>
      <c r="M96" s="27"/>
    </row>
    <row r="97" spans="1:13" ht="31.5">
      <c r="A97" s="34" t="s">
        <v>145</v>
      </c>
      <c r="B97" s="35">
        <v>0.2</v>
      </c>
      <c r="C97" s="35"/>
      <c r="D97" s="35"/>
      <c r="E97" s="35">
        <v>0.2</v>
      </c>
      <c r="F97" s="35"/>
      <c r="G97" s="35"/>
      <c r="H97" s="35">
        <v>0.2</v>
      </c>
      <c r="I97" s="35"/>
      <c r="J97" s="35"/>
      <c r="K97" s="35">
        <v>0.25</v>
      </c>
      <c r="L97" s="35">
        <v>0.25</v>
      </c>
      <c r="M97" s="35">
        <v>0.25</v>
      </c>
    </row>
    <row r="98" spans="1:13" ht="47.25">
      <c r="A98" s="32" t="s">
        <v>105</v>
      </c>
      <c r="B98" s="18"/>
      <c r="C98" s="18"/>
      <c r="D98" s="19"/>
      <c r="E98" s="18"/>
      <c r="F98" s="18"/>
      <c r="G98" s="18"/>
      <c r="H98" s="18"/>
      <c r="I98" s="18"/>
      <c r="J98" s="19"/>
      <c r="K98" s="18"/>
      <c r="L98" s="20"/>
      <c r="M98" s="20"/>
    </row>
    <row r="99" spans="1:13" ht="63">
      <c r="A99" s="30" t="s">
        <v>106</v>
      </c>
      <c r="B99" s="25"/>
      <c r="C99" s="25"/>
      <c r="D99" s="31"/>
      <c r="E99" s="25"/>
      <c r="F99" s="25"/>
      <c r="G99" s="25"/>
      <c r="H99" s="25"/>
      <c r="I99" s="25"/>
      <c r="J99" s="31"/>
      <c r="K99" s="25"/>
      <c r="L99" s="27"/>
      <c r="M99" s="27"/>
    </row>
    <row r="100" spans="1:13" ht="189">
      <c r="A100" s="30" t="s">
        <v>169</v>
      </c>
      <c r="B100" s="25"/>
      <c r="C100" s="25"/>
      <c r="D100" s="31"/>
      <c r="E100" s="25"/>
      <c r="F100" s="25"/>
      <c r="G100" s="25"/>
      <c r="H100" s="25"/>
      <c r="I100" s="25"/>
      <c r="J100" s="31"/>
      <c r="K100" s="25"/>
      <c r="L100" s="27"/>
      <c r="M100" s="27"/>
    </row>
    <row r="101" spans="1:13" ht="47.25">
      <c r="A101" s="21" t="s">
        <v>107</v>
      </c>
      <c r="B101" s="18"/>
      <c r="C101" s="18"/>
      <c r="D101" s="19"/>
      <c r="E101" s="18"/>
      <c r="F101" s="18"/>
      <c r="G101" s="18"/>
      <c r="H101" s="18"/>
      <c r="I101" s="18"/>
      <c r="J101" s="19"/>
      <c r="K101" s="18"/>
      <c r="L101" s="20"/>
      <c r="M101" s="20"/>
    </row>
    <row r="102" spans="1:13" ht="94.5">
      <c r="A102" s="30" t="s">
        <v>108</v>
      </c>
      <c r="B102" s="25"/>
      <c r="C102" s="25"/>
      <c r="D102" s="31"/>
      <c r="E102" s="25"/>
      <c r="F102" s="25"/>
      <c r="G102" s="25"/>
      <c r="H102" s="25"/>
      <c r="I102" s="25"/>
      <c r="J102" s="31"/>
      <c r="K102" s="25"/>
      <c r="L102" s="27"/>
      <c r="M102" s="27"/>
    </row>
    <row r="103" spans="1:13" ht="47.25">
      <c r="A103" s="30" t="s">
        <v>109</v>
      </c>
      <c r="B103" s="25"/>
      <c r="C103" s="25"/>
      <c r="D103" s="31"/>
      <c r="E103" s="25"/>
      <c r="F103" s="25"/>
      <c r="G103" s="25"/>
      <c r="H103" s="25"/>
      <c r="I103" s="25"/>
      <c r="J103" s="31"/>
      <c r="K103" s="25"/>
      <c r="L103" s="27"/>
      <c r="M103" s="27"/>
    </row>
    <row r="104" spans="1:13" ht="110.25">
      <c r="A104" s="30" t="s">
        <v>110</v>
      </c>
      <c r="B104" s="25"/>
      <c r="C104" s="25"/>
      <c r="D104" s="31"/>
      <c r="E104" s="25"/>
      <c r="F104" s="25"/>
      <c r="G104" s="25"/>
      <c r="H104" s="25"/>
      <c r="I104" s="25"/>
      <c r="J104" s="31"/>
      <c r="K104" s="25"/>
      <c r="L104" s="27"/>
      <c r="M104" s="27"/>
    </row>
    <row r="105" spans="1:13" ht="94.5">
      <c r="A105" s="30" t="s">
        <v>111</v>
      </c>
      <c r="B105" s="25"/>
      <c r="C105" s="25"/>
      <c r="D105" s="31"/>
      <c r="E105" s="25"/>
      <c r="F105" s="25"/>
      <c r="G105" s="25"/>
      <c r="H105" s="25"/>
      <c r="I105" s="25"/>
      <c r="J105" s="31"/>
      <c r="K105" s="25"/>
      <c r="L105" s="27"/>
      <c r="M105" s="27"/>
    </row>
    <row r="106" spans="1:13" ht="63">
      <c r="A106" s="21" t="s">
        <v>112</v>
      </c>
      <c r="B106" s="18"/>
      <c r="C106" s="18"/>
      <c r="D106" s="19"/>
      <c r="E106" s="18"/>
      <c r="F106" s="18"/>
      <c r="G106" s="18"/>
      <c r="H106" s="18"/>
      <c r="I106" s="18"/>
      <c r="J106" s="19"/>
      <c r="K106" s="18"/>
      <c r="L106" s="20"/>
      <c r="M106" s="20"/>
    </row>
    <row r="107" spans="1:13" ht="63">
      <c r="A107" s="30" t="s">
        <v>170</v>
      </c>
      <c r="B107" s="25"/>
      <c r="C107" s="25"/>
      <c r="D107" s="31"/>
      <c r="E107" s="25"/>
      <c r="F107" s="25"/>
      <c r="G107" s="25"/>
      <c r="H107" s="25"/>
      <c r="I107" s="25"/>
      <c r="J107" s="31"/>
      <c r="K107" s="25"/>
      <c r="L107" s="27"/>
      <c r="M107" s="27"/>
    </row>
    <row r="108" spans="1:13" ht="78.75">
      <c r="A108" s="30" t="s">
        <v>0</v>
      </c>
      <c r="B108" s="25"/>
      <c r="C108" s="25"/>
      <c r="D108" s="31"/>
      <c r="E108" s="25"/>
      <c r="F108" s="25"/>
      <c r="G108" s="25"/>
      <c r="H108" s="25"/>
      <c r="I108" s="25"/>
      <c r="J108" s="31"/>
      <c r="K108" s="25"/>
      <c r="L108" s="27"/>
      <c r="M108" s="27"/>
    </row>
    <row r="109" spans="1:13" ht="47.25">
      <c r="A109" s="21" t="s">
        <v>113</v>
      </c>
      <c r="B109" s="18"/>
      <c r="C109" s="18"/>
      <c r="D109" s="19"/>
      <c r="E109" s="18"/>
      <c r="F109" s="18"/>
      <c r="G109" s="18"/>
      <c r="H109" s="18"/>
      <c r="I109" s="18"/>
      <c r="J109" s="19"/>
      <c r="K109" s="18"/>
      <c r="L109" s="20"/>
      <c r="M109" s="20"/>
    </row>
    <row r="110" spans="1:13" ht="110.25">
      <c r="A110" s="30" t="s">
        <v>114</v>
      </c>
      <c r="B110" s="25"/>
      <c r="C110" s="25"/>
      <c r="D110" s="31"/>
      <c r="E110" s="25"/>
      <c r="F110" s="25"/>
      <c r="G110" s="25"/>
      <c r="H110" s="25"/>
      <c r="I110" s="25"/>
      <c r="J110" s="31"/>
      <c r="K110" s="25"/>
      <c r="L110" s="27"/>
      <c r="M110" s="27"/>
    </row>
    <row r="111" spans="1:13" ht="110.25">
      <c r="A111" s="30" t="s">
        <v>115</v>
      </c>
      <c r="B111" s="25"/>
      <c r="C111" s="25"/>
      <c r="D111" s="31"/>
      <c r="E111" s="25"/>
      <c r="F111" s="25"/>
      <c r="G111" s="25"/>
      <c r="H111" s="25"/>
      <c r="I111" s="25"/>
      <c r="J111" s="31"/>
      <c r="K111" s="25"/>
      <c r="L111" s="27"/>
      <c r="M111" s="27"/>
    </row>
    <row r="112" spans="1:13" ht="15.75">
      <c r="A112" s="38" t="s">
        <v>13</v>
      </c>
      <c r="B112" s="42">
        <f>B75+B79+B83+B89+B94+B98+B101+B106+B109</f>
        <v>11.05</v>
      </c>
      <c r="C112" s="42">
        <f aca="true" t="shared" si="7" ref="C112:M112">C75+C79+C83+C89+C94+C98+C101+C106+C109</f>
        <v>0</v>
      </c>
      <c r="D112" s="42">
        <f t="shared" si="7"/>
        <v>0</v>
      </c>
      <c r="E112" s="42">
        <f t="shared" si="7"/>
        <v>20.25</v>
      </c>
      <c r="F112" s="42">
        <f t="shared" si="7"/>
        <v>0</v>
      </c>
      <c r="G112" s="42">
        <f t="shared" si="7"/>
        <v>0</v>
      </c>
      <c r="H112" s="42">
        <f t="shared" si="7"/>
        <v>13.28</v>
      </c>
      <c r="I112" s="42">
        <f t="shared" si="7"/>
        <v>0</v>
      </c>
      <c r="J112" s="42">
        <f t="shared" si="7"/>
        <v>0</v>
      </c>
      <c r="K112" s="42">
        <f t="shared" si="7"/>
        <v>10.93</v>
      </c>
      <c r="L112" s="42">
        <f t="shared" si="7"/>
        <v>8.83</v>
      </c>
      <c r="M112" s="42">
        <f t="shared" si="7"/>
        <v>6.73</v>
      </c>
    </row>
    <row r="113" spans="1:13" ht="15.75">
      <c r="A113" s="21" t="s">
        <v>17</v>
      </c>
      <c r="B113" s="18"/>
      <c r="C113" s="18"/>
      <c r="D113" s="19"/>
      <c r="E113" s="18"/>
      <c r="F113" s="18"/>
      <c r="G113" s="18"/>
      <c r="H113" s="18"/>
      <c r="I113" s="18"/>
      <c r="J113" s="19"/>
      <c r="K113" s="18"/>
      <c r="L113" s="20"/>
      <c r="M113" s="20"/>
    </row>
    <row r="114" spans="1:13" ht="31.5">
      <c r="A114" s="21" t="s">
        <v>116</v>
      </c>
      <c r="B114" s="18"/>
      <c r="C114" s="18"/>
      <c r="D114" s="19"/>
      <c r="E114" s="18"/>
      <c r="F114" s="18"/>
      <c r="G114" s="18"/>
      <c r="H114" s="18"/>
      <c r="I114" s="18"/>
      <c r="J114" s="19"/>
      <c r="K114" s="18"/>
      <c r="L114" s="20"/>
      <c r="M114" s="20"/>
    </row>
    <row r="115" spans="1:13" ht="63">
      <c r="A115" s="30" t="s">
        <v>117</v>
      </c>
      <c r="B115" s="25"/>
      <c r="C115" s="25"/>
      <c r="D115" s="31"/>
      <c r="E115" s="25"/>
      <c r="F115" s="25"/>
      <c r="G115" s="25"/>
      <c r="H115" s="25"/>
      <c r="I115" s="25"/>
      <c r="J115" s="31"/>
      <c r="K115" s="25"/>
      <c r="L115" s="27"/>
      <c r="M115" s="27"/>
    </row>
    <row r="116" spans="1:13" ht="78.75">
      <c r="A116" s="30" t="s">
        <v>172</v>
      </c>
      <c r="B116" s="25"/>
      <c r="C116" s="25"/>
      <c r="D116" s="31"/>
      <c r="E116" s="25"/>
      <c r="F116" s="25"/>
      <c r="G116" s="25"/>
      <c r="H116" s="25"/>
      <c r="I116" s="25"/>
      <c r="J116" s="31"/>
      <c r="K116" s="25"/>
      <c r="L116" s="27"/>
      <c r="M116" s="27"/>
    </row>
    <row r="117" spans="1:13" ht="78.75">
      <c r="A117" s="21" t="s">
        <v>118</v>
      </c>
      <c r="B117" s="33">
        <f>SUM(B118:B119)</f>
        <v>5.3</v>
      </c>
      <c r="C117" s="33">
        <f aca="true" t="shared" si="8" ref="C117:M117">SUM(C118:C119)</f>
        <v>0</v>
      </c>
      <c r="D117" s="33">
        <f t="shared" si="8"/>
        <v>0</v>
      </c>
      <c r="E117" s="33">
        <f t="shared" si="8"/>
        <v>7</v>
      </c>
      <c r="F117" s="33">
        <f t="shared" si="8"/>
        <v>0</v>
      </c>
      <c r="G117" s="33">
        <f t="shared" si="8"/>
        <v>0</v>
      </c>
      <c r="H117" s="33">
        <f t="shared" si="8"/>
        <v>9</v>
      </c>
      <c r="I117" s="33">
        <f t="shared" si="8"/>
        <v>0</v>
      </c>
      <c r="J117" s="33">
        <f t="shared" si="8"/>
        <v>0</v>
      </c>
      <c r="K117" s="33">
        <f t="shared" si="8"/>
        <v>8</v>
      </c>
      <c r="L117" s="33">
        <f t="shared" si="8"/>
        <v>5</v>
      </c>
      <c r="M117" s="33">
        <f t="shared" si="8"/>
        <v>5</v>
      </c>
    </row>
    <row r="118" spans="1:13" ht="110.25">
      <c r="A118" s="30" t="s">
        <v>119</v>
      </c>
      <c r="B118" s="25"/>
      <c r="C118" s="25"/>
      <c r="D118" s="31"/>
      <c r="E118" s="25"/>
      <c r="F118" s="25"/>
      <c r="G118" s="25"/>
      <c r="H118" s="25"/>
      <c r="I118" s="25"/>
      <c r="J118" s="31"/>
      <c r="K118" s="25"/>
      <c r="L118" s="27"/>
      <c r="M118" s="27"/>
    </row>
    <row r="119" spans="1:13" ht="78.75">
      <c r="A119" s="30" t="s">
        <v>120</v>
      </c>
      <c r="B119" s="25">
        <v>5.3</v>
      </c>
      <c r="C119" s="25"/>
      <c r="D119" s="31"/>
      <c r="E119" s="25">
        <v>7</v>
      </c>
      <c r="F119" s="25"/>
      <c r="G119" s="25"/>
      <c r="H119" s="25">
        <v>9</v>
      </c>
      <c r="I119" s="25"/>
      <c r="J119" s="31"/>
      <c r="K119" s="25">
        <v>8</v>
      </c>
      <c r="L119" s="27">
        <v>5</v>
      </c>
      <c r="M119" s="27">
        <v>5</v>
      </c>
    </row>
    <row r="120" spans="1:13" ht="126">
      <c r="A120" s="30" t="s">
        <v>121</v>
      </c>
      <c r="B120" s="25"/>
      <c r="C120" s="25"/>
      <c r="D120" s="31"/>
      <c r="E120" s="25"/>
      <c r="F120" s="25"/>
      <c r="G120" s="25"/>
      <c r="H120" s="25"/>
      <c r="I120" s="25"/>
      <c r="J120" s="31"/>
      <c r="K120" s="25"/>
      <c r="L120" s="27"/>
      <c r="M120" s="27"/>
    </row>
    <row r="121" spans="1:13" ht="78.75">
      <c r="A121" s="21" t="s">
        <v>122</v>
      </c>
      <c r="B121" s="18"/>
      <c r="C121" s="18"/>
      <c r="D121" s="19"/>
      <c r="E121" s="18"/>
      <c r="F121" s="18"/>
      <c r="G121" s="18"/>
      <c r="H121" s="18"/>
      <c r="I121" s="18"/>
      <c r="J121" s="19"/>
      <c r="K121" s="18"/>
      <c r="L121" s="20"/>
      <c r="M121" s="20"/>
    </row>
    <row r="122" spans="1:13" ht="47.25">
      <c r="A122" s="30" t="s">
        <v>123</v>
      </c>
      <c r="B122" s="25"/>
      <c r="C122" s="25"/>
      <c r="D122" s="31"/>
      <c r="E122" s="25"/>
      <c r="F122" s="25"/>
      <c r="G122" s="25"/>
      <c r="H122" s="25"/>
      <c r="I122" s="25"/>
      <c r="J122" s="31"/>
      <c r="K122" s="25"/>
      <c r="L122" s="27"/>
      <c r="M122" s="27"/>
    </row>
    <row r="123" spans="1:13" ht="47.25">
      <c r="A123" s="30" t="s">
        <v>1</v>
      </c>
      <c r="B123" s="25"/>
      <c r="C123" s="25"/>
      <c r="D123" s="31"/>
      <c r="E123" s="25"/>
      <c r="F123" s="25"/>
      <c r="G123" s="25"/>
      <c r="H123" s="25"/>
      <c r="I123" s="25"/>
      <c r="J123" s="31"/>
      <c r="K123" s="25"/>
      <c r="L123" s="27"/>
      <c r="M123" s="27"/>
    </row>
    <row r="124" spans="1:13" ht="78.75">
      <c r="A124" s="21" t="s">
        <v>171</v>
      </c>
      <c r="B124" s="18"/>
      <c r="C124" s="18"/>
      <c r="D124" s="19"/>
      <c r="E124" s="18"/>
      <c r="F124" s="18"/>
      <c r="G124" s="18"/>
      <c r="H124" s="18"/>
      <c r="I124" s="18"/>
      <c r="J124" s="19"/>
      <c r="K124" s="18"/>
      <c r="L124" s="20"/>
      <c r="M124" s="20"/>
    </row>
    <row r="125" spans="1:13" ht="94.5">
      <c r="A125" s="30" t="s">
        <v>173</v>
      </c>
      <c r="B125" s="25"/>
      <c r="C125" s="25"/>
      <c r="D125" s="31"/>
      <c r="E125" s="25"/>
      <c r="F125" s="25"/>
      <c r="G125" s="25"/>
      <c r="H125" s="25"/>
      <c r="I125" s="25"/>
      <c r="J125" s="31"/>
      <c r="K125" s="25"/>
      <c r="L125" s="27"/>
      <c r="M125" s="27"/>
    </row>
    <row r="126" spans="1:13" ht="94.5">
      <c r="A126" s="30" t="s">
        <v>174</v>
      </c>
      <c r="B126" s="25"/>
      <c r="C126" s="25"/>
      <c r="D126" s="31"/>
      <c r="E126" s="25"/>
      <c r="F126" s="25"/>
      <c r="G126" s="25"/>
      <c r="H126" s="25"/>
      <c r="I126" s="25"/>
      <c r="J126" s="31"/>
      <c r="K126" s="25"/>
      <c r="L126" s="27"/>
      <c r="M126" s="27"/>
    </row>
    <row r="127" spans="1:13" ht="31.5">
      <c r="A127" s="21" t="s">
        <v>124</v>
      </c>
      <c r="B127" s="18"/>
      <c r="C127" s="18"/>
      <c r="D127" s="19"/>
      <c r="E127" s="18"/>
      <c r="F127" s="18"/>
      <c r="G127" s="18"/>
      <c r="H127" s="18"/>
      <c r="I127" s="18"/>
      <c r="J127" s="19"/>
      <c r="K127" s="18"/>
      <c r="L127" s="20"/>
      <c r="M127" s="20"/>
    </row>
    <row r="128" spans="1:13" ht="173.25">
      <c r="A128" s="30" t="s">
        <v>2</v>
      </c>
      <c r="B128" s="25"/>
      <c r="C128" s="25"/>
      <c r="D128" s="31"/>
      <c r="E128" s="25"/>
      <c r="F128" s="25"/>
      <c r="G128" s="25"/>
      <c r="H128" s="25"/>
      <c r="I128" s="25"/>
      <c r="J128" s="31"/>
      <c r="K128" s="25"/>
      <c r="L128" s="27"/>
      <c r="M128" s="27"/>
    </row>
    <row r="129" spans="1:13" ht="47.25">
      <c r="A129" s="21" t="s">
        <v>125</v>
      </c>
      <c r="B129" s="18"/>
      <c r="C129" s="18"/>
      <c r="D129" s="19"/>
      <c r="E129" s="18"/>
      <c r="F129" s="18"/>
      <c r="G129" s="18"/>
      <c r="H129" s="18"/>
      <c r="I129" s="18"/>
      <c r="J129" s="19"/>
      <c r="K129" s="18"/>
      <c r="L129" s="20"/>
      <c r="M129" s="20"/>
    </row>
    <row r="130" spans="1:13" ht="47.25">
      <c r="A130" s="30" t="s">
        <v>126</v>
      </c>
      <c r="B130" s="25"/>
      <c r="C130" s="25"/>
      <c r="D130" s="31"/>
      <c r="E130" s="25"/>
      <c r="F130" s="25"/>
      <c r="G130" s="25"/>
      <c r="H130" s="25"/>
      <c r="I130" s="25"/>
      <c r="J130" s="31"/>
      <c r="K130" s="25"/>
      <c r="L130" s="27"/>
      <c r="M130" s="27"/>
    </row>
    <row r="131" spans="1:13" ht="31.5">
      <c r="A131" s="21" t="s">
        <v>5</v>
      </c>
      <c r="B131" s="33">
        <f>SUM(B132:B135,B136,B137:B138)</f>
        <v>0</v>
      </c>
      <c r="C131" s="33">
        <f aca="true" t="shared" si="9" ref="C131:M131">SUM(C132:C135,C136,C137:C138)</f>
        <v>0</v>
      </c>
      <c r="D131" s="33">
        <f t="shared" si="9"/>
        <v>2.6</v>
      </c>
      <c r="E131" s="33">
        <f t="shared" si="9"/>
        <v>0</v>
      </c>
      <c r="F131" s="33">
        <f t="shared" si="9"/>
        <v>0</v>
      </c>
      <c r="G131" s="33">
        <f t="shared" si="9"/>
        <v>6.1</v>
      </c>
      <c r="H131" s="33">
        <f t="shared" si="9"/>
        <v>0</v>
      </c>
      <c r="I131" s="33">
        <f t="shared" si="9"/>
        <v>0</v>
      </c>
      <c r="J131" s="33">
        <f t="shared" si="9"/>
        <v>7.9</v>
      </c>
      <c r="K131" s="33">
        <f t="shared" si="9"/>
        <v>19.8</v>
      </c>
      <c r="L131" s="33">
        <f t="shared" si="9"/>
        <v>25.7</v>
      </c>
      <c r="M131" s="33">
        <f t="shared" si="9"/>
        <v>43.6</v>
      </c>
    </row>
    <row r="132" spans="1:13" ht="47.25">
      <c r="A132" s="30" t="s">
        <v>153</v>
      </c>
      <c r="B132" s="25"/>
      <c r="C132" s="25"/>
      <c r="D132" s="31"/>
      <c r="E132" s="25"/>
      <c r="F132" s="25"/>
      <c r="G132" s="25"/>
      <c r="H132" s="25"/>
      <c r="I132" s="25"/>
      <c r="J132" s="31"/>
      <c r="K132" s="25"/>
      <c r="L132" s="27"/>
      <c r="M132" s="27"/>
    </row>
    <row r="133" spans="1:13" ht="31.5">
      <c r="A133" s="30" t="s">
        <v>155</v>
      </c>
      <c r="B133" s="25"/>
      <c r="C133" s="25"/>
      <c r="D133" s="31"/>
      <c r="E133" s="25"/>
      <c r="F133" s="25"/>
      <c r="G133" s="25"/>
      <c r="H133" s="25"/>
      <c r="I133" s="25"/>
      <c r="J133" s="31"/>
      <c r="K133" s="25"/>
      <c r="L133" s="27"/>
      <c r="M133" s="27"/>
    </row>
    <row r="134" spans="1:13" ht="47.25">
      <c r="A134" s="34" t="s">
        <v>154</v>
      </c>
      <c r="B134" s="25"/>
      <c r="C134" s="25"/>
      <c r="D134" s="31"/>
      <c r="E134" s="25"/>
      <c r="F134" s="25"/>
      <c r="G134" s="25"/>
      <c r="H134" s="25"/>
      <c r="I134" s="25"/>
      <c r="J134" s="31"/>
      <c r="K134" s="25"/>
      <c r="L134" s="27"/>
      <c r="M134" s="27"/>
    </row>
    <row r="135" spans="1:13" ht="78.75">
      <c r="A135" s="34" t="s">
        <v>127</v>
      </c>
      <c r="B135" s="35"/>
      <c r="C135" s="35"/>
      <c r="D135" s="35">
        <v>2.6</v>
      </c>
      <c r="E135" s="35"/>
      <c r="F135" s="35"/>
      <c r="G135" s="35">
        <v>6.1</v>
      </c>
      <c r="H135" s="35"/>
      <c r="I135" s="35"/>
      <c r="J135" s="35">
        <v>7.9</v>
      </c>
      <c r="K135" s="35">
        <v>19.8</v>
      </c>
      <c r="L135" s="35">
        <v>25.7</v>
      </c>
      <c r="M135" s="35">
        <v>43.6</v>
      </c>
    </row>
    <row r="136" spans="1:13" ht="157.5">
      <c r="A136" s="30" t="s">
        <v>156</v>
      </c>
      <c r="B136" s="36"/>
      <c r="C136" s="36"/>
      <c r="D136" s="37"/>
      <c r="E136" s="36"/>
      <c r="F136" s="36"/>
      <c r="G136" s="36"/>
      <c r="H136" s="36"/>
      <c r="I136" s="36"/>
      <c r="J136" s="37"/>
      <c r="K136" s="36"/>
      <c r="L136" s="43"/>
      <c r="M136" s="43"/>
    </row>
    <row r="137" spans="1:13" ht="63">
      <c r="A137" s="30" t="s">
        <v>3</v>
      </c>
      <c r="B137" s="25"/>
      <c r="C137" s="25"/>
      <c r="D137" s="31"/>
      <c r="E137" s="25"/>
      <c r="F137" s="25"/>
      <c r="G137" s="25"/>
      <c r="H137" s="25"/>
      <c r="I137" s="25"/>
      <c r="J137" s="31"/>
      <c r="K137" s="25"/>
      <c r="L137" s="27"/>
      <c r="M137" s="27"/>
    </row>
    <row r="138" spans="1:13" ht="110.25">
      <c r="A138" s="30" t="s">
        <v>4</v>
      </c>
      <c r="B138" s="25"/>
      <c r="C138" s="25"/>
      <c r="D138" s="31"/>
      <c r="E138" s="25"/>
      <c r="F138" s="25"/>
      <c r="G138" s="25"/>
      <c r="H138" s="25"/>
      <c r="I138" s="25"/>
      <c r="J138" s="31"/>
      <c r="K138" s="25"/>
      <c r="L138" s="27"/>
      <c r="M138" s="27"/>
    </row>
    <row r="139" spans="1:13" ht="31.5">
      <c r="A139" s="21" t="s">
        <v>128</v>
      </c>
      <c r="B139" s="18"/>
      <c r="C139" s="18"/>
      <c r="D139" s="19"/>
      <c r="E139" s="18"/>
      <c r="F139" s="18"/>
      <c r="G139" s="18"/>
      <c r="H139" s="18"/>
      <c r="I139" s="18"/>
      <c r="J139" s="19"/>
      <c r="K139" s="18"/>
      <c r="L139" s="20"/>
      <c r="M139" s="20"/>
    </row>
    <row r="140" spans="1:13" ht="63">
      <c r="A140" s="30" t="s">
        <v>6</v>
      </c>
      <c r="B140" s="25"/>
      <c r="C140" s="25"/>
      <c r="D140" s="31"/>
      <c r="E140" s="25"/>
      <c r="F140" s="25"/>
      <c r="G140" s="25"/>
      <c r="H140" s="25"/>
      <c r="I140" s="25"/>
      <c r="J140" s="31"/>
      <c r="K140" s="25"/>
      <c r="L140" s="27"/>
      <c r="M140" s="27"/>
    </row>
    <row r="141" spans="1:13" ht="15.75">
      <c r="A141" s="25" t="s">
        <v>13</v>
      </c>
      <c r="B141" s="25">
        <f>B114+B117+B121+B124+B127+B129+B131+B139</f>
        <v>5.3</v>
      </c>
      <c r="C141" s="25">
        <f aca="true" t="shared" si="10" ref="C141:M141">C114+C117+C121+C124+C127+C129+C131+C139</f>
        <v>0</v>
      </c>
      <c r="D141" s="25">
        <f t="shared" si="10"/>
        <v>2.6</v>
      </c>
      <c r="E141" s="25">
        <f t="shared" si="10"/>
        <v>7</v>
      </c>
      <c r="F141" s="25">
        <f t="shared" si="10"/>
        <v>0</v>
      </c>
      <c r="G141" s="25">
        <f t="shared" si="10"/>
        <v>6.1</v>
      </c>
      <c r="H141" s="25">
        <f t="shared" si="10"/>
        <v>9</v>
      </c>
      <c r="I141" s="25">
        <f t="shared" si="10"/>
        <v>0</v>
      </c>
      <c r="J141" s="25">
        <f t="shared" si="10"/>
        <v>7.9</v>
      </c>
      <c r="K141" s="25">
        <f t="shared" si="10"/>
        <v>27.8</v>
      </c>
      <c r="L141" s="25">
        <f t="shared" si="10"/>
        <v>30.7</v>
      </c>
      <c r="M141" s="25">
        <f t="shared" si="10"/>
        <v>48.6</v>
      </c>
    </row>
    <row r="142" spans="1:13" ht="15.75">
      <c r="A142" s="38" t="s">
        <v>34</v>
      </c>
      <c r="B142" s="38">
        <f aca="true" t="shared" si="11" ref="B142:M142">B141+B112+B73</f>
        <v>55.75</v>
      </c>
      <c r="C142" s="38">
        <f t="shared" si="11"/>
        <v>0</v>
      </c>
      <c r="D142" s="38">
        <f t="shared" si="11"/>
        <v>25.400000000000002</v>
      </c>
      <c r="E142" s="38">
        <f t="shared" si="11"/>
        <v>57.15</v>
      </c>
      <c r="F142" s="38">
        <f t="shared" si="11"/>
        <v>0</v>
      </c>
      <c r="G142" s="38">
        <f t="shared" si="11"/>
        <v>34.8</v>
      </c>
      <c r="H142" s="38">
        <f t="shared" si="11"/>
        <v>46.480000000000004</v>
      </c>
      <c r="I142" s="38">
        <f t="shared" si="11"/>
        <v>0</v>
      </c>
      <c r="J142" s="38">
        <f t="shared" si="11"/>
        <v>47</v>
      </c>
      <c r="K142" s="38">
        <f t="shared" si="11"/>
        <v>145.23000000000002</v>
      </c>
      <c r="L142" s="38">
        <f t="shared" si="11"/>
        <v>172.53</v>
      </c>
      <c r="M142" s="38">
        <f t="shared" si="11"/>
        <v>232.43</v>
      </c>
    </row>
    <row r="143" spans="1:13" ht="15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5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ht="15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spans="1:13" ht="64.5" customHeight="1">
      <c r="A146" s="24" t="s">
        <v>149</v>
      </c>
      <c r="B146" s="49" t="s">
        <v>129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</sheetData>
  <sheetProtection/>
  <mergeCells count="13">
    <mergeCell ref="A10:A11"/>
    <mergeCell ref="A4:C4"/>
    <mergeCell ref="K4:M4"/>
    <mergeCell ref="A8:M8"/>
    <mergeCell ref="L6:M6"/>
    <mergeCell ref="A2:C2"/>
    <mergeCell ref="A3:C3"/>
    <mergeCell ref="A1:C1"/>
    <mergeCell ref="J1:M3"/>
    <mergeCell ref="B10:D10"/>
    <mergeCell ref="E10:G10"/>
    <mergeCell ref="H10:J10"/>
    <mergeCell ref="B146:M146"/>
  </mergeCells>
  <printOptions horizontalCentered="1"/>
  <pageMargins left="0.3937007874015748" right="0.3937007874015748" top="0.7874015748031497" bottom="0.11811023622047245" header="0" footer="0"/>
  <pageSetup firstPageNumber="42" useFirstPageNumber="1" fitToHeight="0" fitToWidth="1" horizontalDpi="600" verticalDpi="600" orientation="landscape" paperSize="9" scale="78" r:id="rId1"/>
  <headerFooter alignWithMargins="0">
    <oddHeader>&amp;C &amp;P</oddHeader>
  </headerFooter>
  <rowBreaks count="2" manualBreakCount="2">
    <brk id="137" max="12" man="1"/>
    <brk id="151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148" zoomScaleNormal="148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140625" defaultRowHeight="12.75"/>
  <cols>
    <col min="1" max="1" width="22.00390625" style="1" customWidth="1"/>
    <col min="2" max="2" width="9.57421875" style="1" customWidth="1"/>
    <col min="3" max="11" width="10.57421875" style="1" customWidth="1"/>
    <col min="12" max="12" width="10.28125" style="1" customWidth="1"/>
    <col min="13" max="13" width="10.140625" style="1" customWidth="1"/>
    <col min="14" max="16384" width="9.14062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60" t="s">
        <v>7</v>
      </c>
      <c r="M1" s="60"/>
    </row>
    <row r="2" spans="1:13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62" t="s">
        <v>9</v>
      </c>
      <c r="B5" s="64" t="s">
        <v>19</v>
      </c>
      <c r="C5" s="65"/>
      <c r="D5" s="66"/>
      <c r="E5" s="64" t="s">
        <v>22</v>
      </c>
      <c r="F5" s="65"/>
      <c r="G5" s="66"/>
      <c r="H5" s="64" t="s">
        <v>24</v>
      </c>
      <c r="I5" s="65"/>
      <c r="J5" s="66"/>
      <c r="K5" s="3" t="s">
        <v>25</v>
      </c>
      <c r="L5" s="4" t="s">
        <v>27</v>
      </c>
      <c r="M5" s="5" t="s">
        <v>28</v>
      </c>
    </row>
    <row r="6" spans="1:13" ht="105" customHeight="1">
      <c r="A6" s="63"/>
      <c r="B6" s="6" t="s">
        <v>20</v>
      </c>
      <c r="C6" s="6" t="s">
        <v>21</v>
      </c>
      <c r="D6" s="6" t="s">
        <v>23</v>
      </c>
      <c r="E6" s="6" t="s">
        <v>20</v>
      </c>
      <c r="F6" s="6" t="s">
        <v>21</v>
      </c>
      <c r="G6" s="6" t="s">
        <v>23</v>
      </c>
      <c r="H6" s="6" t="s">
        <v>20</v>
      </c>
      <c r="I6" s="6" t="s">
        <v>21</v>
      </c>
      <c r="J6" s="6" t="s">
        <v>23</v>
      </c>
      <c r="K6" s="7" t="s">
        <v>26</v>
      </c>
      <c r="L6" s="7" t="s">
        <v>26</v>
      </c>
      <c r="M6" s="7" t="s">
        <v>26</v>
      </c>
    </row>
    <row r="7" spans="1:13" ht="12.75">
      <c r="A7" s="14" t="s">
        <v>10</v>
      </c>
      <c r="B7" s="3"/>
      <c r="C7" s="3"/>
      <c r="D7" s="9"/>
      <c r="E7" s="3"/>
      <c r="F7" s="3"/>
      <c r="G7" s="3"/>
      <c r="H7" s="3"/>
      <c r="I7" s="3"/>
      <c r="J7" s="9"/>
      <c r="K7" s="3"/>
      <c r="L7" s="5"/>
      <c r="M7" s="5"/>
    </row>
    <row r="8" spans="1:13" ht="12.75">
      <c r="A8" s="10" t="s">
        <v>11</v>
      </c>
      <c r="B8" s="3"/>
      <c r="C8" s="3"/>
      <c r="D8" s="9"/>
      <c r="E8" s="3"/>
      <c r="F8" s="3"/>
      <c r="G8" s="3"/>
      <c r="H8" s="3"/>
      <c r="I8" s="3"/>
      <c r="J8" s="9"/>
      <c r="K8" s="3"/>
      <c r="L8" s="5"/>
      <c r="M8" s="5"/>
    </row>
    <row r="9" spans="1:13" ht="12.75">
      <c r="A9" s="10" t="s">
        <v>12</v>
      </c>
      <c r="B9" s="3"/>
      <c r="C9" s="3"/>
      <c r="D9" s="9"/>
      <c r="E9" s="3"/>
      <c r="F9" s="3"/>
      <c r="G9" s="3"/>
      <c r="H9" s="3"/>
      <c r="I9" s="3"/>
      <c r="J9" s="9"/>
      <c r="K9" s="3"/>
      <c r="L9" s="5"/>
      <c r="M9" s="5"/>
    </row>
    <row r="10" spans="1:13" ht="106.5" customHeight="1">
      <c r="A10" s="11" t="s">
        <v>46</v>
      </c>
      <c r="B10" s="15">
        <v>971.4</v>
      </c>
      <c r="C10" s="15"/>
      <c r="D10" s="15">
        <v>618.42</v>
      </c>
      <c r="E10" s="15">
        <v>1223.5</v>
      </c>
      <c r="F10" s="15"/>
      <c r="G10" s="15">
        <v>1223.47</v>
      </c>
      <c r="H10" s="15">
        <v>1682.7</v>
      </c>
      <c r="I10" s="15"/>
      <c r="J10" s="15">
        <v>1682.73</v>
      </c>
      <c r="K10" s="15">
        <v>4431.3</v>
      </c>
      <c r="L10" s="15">
        <v>5620.3</v>
      </c>
      <c r="M10" s="15">
        <v>7603.4</v>
      </c>
    </row>
    <row r="11" spans="1:13" ht="12.75">
      <c r="A11" s="3" t="s">
        <v>13</v>
      </c>
      <c r="B11" s="15">
        <f>SUM(B8:B10)</f>
        <v>971.4</v>
      </c>
      <c r="C11" s="15">
        <f>SUM(C8:C10)</f>
        <v>0</v>
      </c>
      <c r="D11" s="15">
        <f>SUM(D8:D10)</f>
        <v>618.42</v>
      </c>
      <c r="E11" s="15">
        <f>SUM(E8:E10)</f>
        <v>1223.5</v>
      </c>
      <c r="F11" s="15">
        <f aca="true" t="shared" si="0" ref="F11:M11">SUM(F8:F10)</f>
        <v>0</v>
      </c>
      <c r="G11" s="15">
        <f t="shared" si="0"/>
        <v>1223.47</v>
      </c>
      <c r="H11" s="15">
        <f t="shared" si="0"/>
        <v>1682.7</v>
      </c>
      <c r="I11" s="15">
        <f t="shared" si="0"/>
        <v>0</v>
      </c>
      <c r="J11" s="15">
        <f t="shared" si="0"/>
        <v>1682.73</v>
      </c>
      <c r="K11" s="15">
        <f t="shared" si="0"/>
        <v>4431.3</v>
      </c>
      <c r="L11" s="15">
        <f t="shared" si="0"/>
        <v>5620.3</v>
      </c>
      <c r="M11" s="15">
        <f t="shared" si="0"/>
        <v>7603.4</v>
      </c>
    </row>
    <row r="12" spans="1:13" ht="15.75" customHeight="1">
      <c r="A12" s="14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0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0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02">
      <c r="A15" s="11" t="s">
        <v>47</v>
      </c>
      <c r="B15" s="15">
        <v>900.51</v>
      </c>
      <c r="C15" s="15"/>
      <c r="D15" s="15">
        <v>573.3</v>
      </c>
      <c r="E15" s="15">
        <v>1513.44</v>
      </c>
      <c r="F15" s="15"/>
      <c r="G15" s="15">
        <v>1513.4</v>
      </c>
      <c r="H15" s="15">
        <v>2336.05</v>
      </c>
      <c r="I15" s="15"/>
      <c r="J15" s="15">
        <v>2336.1</v>
      </c>
      <c r="K15" s="15">
        <v>6527.5</v>
      </c>
      <c r="L15" s="15">
        <v>8591.4</v>
      </c>
      <c r="M15" s="15">
        <v>10871.5</v>
      </c>
    </row>
    <row r="16" spans="1:13" ht="12.75">
      <c r="A16" s="3" t="s">
        <v>13</v>
      </c>
      <c r="B16" s="15">
        <f>SUM(B13:B15)</f>
        <v>900.51</v>
      </c>
      <c r="C16" s="15">
        <f aca="true" t="shared" si="1" ref="C16:M16">SUM(C13:C15)</f>
        <v>0</v>
      </c>
      <c r="D16" s="15">
        <f t="shared" si="1"/>
        <v>573.3</v>
      </c>
      <c r="E16" s="15">
        <f t="shared" si="1"/>
        <v>1513.44</v>
      </c>
      <c r="F16" s="15">
        <f t="shared" si="1"/>
        <v>0</v>
      </c>
      <c r="G16" s="15">
        <f t="shared" si="1"/>
        <v>1513.4</v>
      </c>
      <c r="H16" s="15">
        <f t="shared" si="1"/>
        <v>2336.05</v>
      </c>
      <c r="I16" s="15">
        <f t="shared" si="1"/>
        <v>0</v>
      </c>
      <c r="J16" s="15">
        <f t="shared" si="1"/>
        <v>2336.1</v>
      </c>
      <c r="K16" s="15">
        <f t="shared" si="1"/>
        <v>6527.5</v>
      </c>
      <c r="L16" s="15">
        <f t="shared" si="1"/>
        <v>8591.4</v>
      </c>
      <c r="M16" s="15">
        <f t="shared" si="1"/>
        <v>10871.5</v>
      </c>
    </row>
    <row r="17" spans="1:13" ht="29.25" customHeight="1">
      <c r="A17" s="14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0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>
      <c r="A19" s="10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05" customHeight="1">
      <c r="A20" s="11" t="s">
        <v>49</v>
      </c>
      <c r="B20" s="15">
        <v>180.38</v>
      </c>
      <c r="C20" s="15"/>
      <c r="D20" s="15">
        <v>114.84</v>
      </c>
      <c r="E20" s="15">
        <v>418.54</v>
      </c>
      <c r="F20" s="15"/>
      <c r="G20" s="15">
        <v>418.54</v>
      </c>
      <c r="H20" s="15">
        <v>544.65</v>
      </c>
      <c r="I20" s="15"/>
      <c r="J20" s="15">
        <v>544.65</v>
      </c>
      <c r="K20" s="15">
        <v>1375</v>
      </c>
      <c r="L20" s="15">
        <v>1823.8</v>
      </c>
      <c r="M20" s="15">
        <v>3105.6</v>
      </c>
    </row>
    <row r="21" spans="1:13" ht="12.75">
      <c r="A21" s="3" t="s">
        <v>13</v>
      </c>
      <c r="B21" s="15">
        <f>SUM(B18:B20)</f>
        <v>180.38</v>
      </c>
      <c r="C21" s="15">
        <f aca="true" t="shared" si="2" ref="C21:M21">SUM(C18:C20)</f>
        <v>0</v>
      </c>
      <c r="D21" s="15">
        <f t="shared" si="2"/>
        <v>114.84</v>
      </c>
      <c r="E21" s="15">
        <f t="shared" si="2"/>
        <v>418.54</v>
      </c>
      <c r="F21" s="15">
        <f t="shared" si="2"/>
        <v>0</v>
      </c>
      <c r="G21" s="15">
        <f t="shared" si="2"/>
        <v>418.54</v>
      </c>
      <c r="H21" s="15">
        <f t="shared" si="2"/>
        <v>544.65</v>
      </c>
      <c r="I21" s="15">
        <f t="shared" si="2"/>
        <v>0</v>
      </c>
      <c r="J21" s="15">
        <f t="shared" si="2"/>
        <v>544.65</v>
      </c>
      <c r="K21" s="15">
        <f t="shared" si="2"/>
        <v>1375</v>
      </c>
      <c r="L21" s="15">
        <f t="shared" si="2"/>
        <v>1823.8</v>
      </c>
      <c r="M21" s="15">
        <f t="shared" si="2"/>
        <v>3105.6</v>
      </c>
    </row>
    <row r="22" spans="1:13" ht="63.75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>
      <c r="A23" s="10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10" t="s">
        <v>12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67.25" customHeight="1">
      <c r="A25" s="11" t="s">
        <v>48</v>
      </c>
      <c r="B25" s="15">
        <v>94.19</v>
      </c>
      <c r="C25" s="15"/>
      <c r="D25" s="15">
        <v>59.97</v>
      </c>
      <c r="E25" s="15">
        <v>210.42</v>
      </c>
      <c r="F25" s="15"/>
      <c r="G25" s="15">
        <v>210.42</v>
      </c>
      <c r="H25" s="15">
        <v>288.1</v>
      </c>
      <c r="I25" s="15"/>
      <c r="J25" s="15">
        <v>288.1</v>
      </c>
      <c r="K25" s="15">
        <v>752.85</v>
      </c>
      <c r="L25" s="15">
        <v>1033.22</v>
      </c>
      <c r="M25" s="15">
        <v>1833.62</v>
      </c>
    </row>
    <row r="26" spans="1:13" ht="12.75">
      <c r="A26" s="3" t="s">
        <v>13</v>
      </c>
      <c r="B26" s="15">
        <f>SUM(B23:B25)</f>
        <v>94.19</v>
      </c>
      <c r="C26" s="15">
        <f aca="true" t="shared" si="3" ref="C26:M26">SUM(C23:C25)</f>
        <v>0</v>
      </c>
      <c r="D26" s="15">
        <f t="shared" si="3"/>
        <v>59.97</v>
      </c>
      <c r="E26" s="15">
        <f t="shared" si="3"/>
        <v>210.42</v>
      </c>
      <c r="F26" s="15">
        <f t="shared" si="3"/>
        <v>0</v>
      </c>
      <c r="G26" s="15">
        <f t="shared" si="3"/>
        <v>210.42</v>
      </c>
      <c r="H26" s="15">
        <f t="shared" si="3"/>
        <v>288.1</v>
      </c>
      <c r="I26" s="15">
        <f t="shared" si="3"/>
        <v>0</v>
      </c>
      <c r="J26" s="15">
        <f t="shared" si="3"/>
        <v>288.1</v>
      </c>
      <c r="K26" s="15">
        <f t="shared" si="3"/>
        <v>752.85</v>
      </c>
      <c r="L26" s="15">
        <f t="shared" si="3"/>
        <v>1033.22</v>
      </c>
      <c r="M26" s="15">
        <f t="shared" si="3"/>
        <v>1833.62</v>
      </c>
    </row>
    <row r="27" spans="1:13" ht="38.25" hidden="1">
      <c r="A27" s="8" t="s">
        <v>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 hidden="1">
      <c r="A28" s="10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 hidden="1">
      <c r="A29" s="10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 hidden="1">
      <c r="A30" s="3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 hidden="1">
      <c r="A31" s="3" t="s">
        <v>13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2.75" hidden="1">
      <c r="A32" s="11" t="s">
        <v>33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 hidden="1">
      <c r="A33" s="10" t="s">
        <v>30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 hidden="1">
      <c r="A34" s="10" t="s"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.75" hidden="1">
      <c r="A35" s="3" t="s">
        <v>32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75" hidden="1">
      <c r="A36" s="3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13" customFormat="1" ht="12.75">
      <c r="A37" s="12" t="s">
        <v>34</v>
      </c>
      <c r="B37" s="16">
        <f>B11+B16+B21+B26</f>
        <v>2146.48</v>
      </c>
      <c r="C37" s="16">
        <f aca="true" t="shared" si="4" ref="C37:M37">C11+C16+C21+C26</f>
        <v>0</v>
      </c>
      <c r="D37" s="16">
        <f t="shared" si="4"/>
        <v>1366.5299999999997</v>
      </c>
      <c r="E37" s="16">
        <f t="shared" si="4"/>
        <v>3365.9</v>
      </c>
      <c r="F37" s="16">
        <f t="shared" si="4"/>
        <v>0</v>
      </c>
      <c r="G37" s="16">
        <f t="shared" si="4"/>
        <v>3365.83</v>
      </c>
      <c r="H37" s="16">
        <f t="shared" si="4"/>
        <v>4851.5</v>
      </c>
      <c r="I37" s="16">
        <f t="shared" si="4"/>
        <v>0</v>
      </c>
      <c r="J37" s="16">
        <f t="shared" si="4"/>
        <v>4851.58</v>
      </c>
      <c r="K37" s="16">
        <f t="shared" si="4"/>
        <v>13086.65</v>
      </c>
      <c r="L37" s="16">
        <f t="shared" si="4"/>
        <v>17068.72</v>
      </c>
      <c r="M37" s="16">
        <f t="shared" si="4"/>
        <v>23414.12</v>
      </c>
    </row>
    <row r="38" spans="1:13" ht="12.75">
      <c r="A38" s="2"/>
      <c r="B38" s="2"/>
      <c r="C38" s="2"/>
      <c r="D38" s="17">
        <f>B37+D37</f>
        <v>3513.0099999999998</v>
      </c>
      <c r="E38" s="17"/>
      <c r="F38" s="17"/>
      <c r="G38" s="17">
        <f>E37+G37</f>
        <v>6731.73</v>
      </c>
      <c r="H38" s="17"/>
      <c r="I38" s="17"/>
      <c r="J38" s="17">
        <f>H37+J37</f>
        <v>9703.08</v>
      </c>
      <c r="K38" s="2"/>
      <c r="L38" s="2"/>
      <c r="M38" s="2"/>
    </row>
    <row r="39" spans="1:13" ht="12.75">
      <c r="A39" s="2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 t="s">
        <v>38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 t="s">
        <v>41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 t="s">
        <v>42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 t="s">
        <v>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/>
  <mergeCells count="6">
    <mergeCell ref="L1:M1"/>
    <mergeCell ref="A3:M3"/>
    <mergeCell ref="A5:A6"/>
    <mergeCell ref="B5:D5"/>
    <mergeCell ref="E5:G5"/>
    <mergeCell ref="H5:J5"/>
  </mergeCells>
  <printOptions/>
  <pageMargins left="0.31496062992125984" right="0.3937007874015748" top="0.3937007874015748" bottom="0.31496062992125984" header="0.3937007874015748" footer="0.31496062992125984"/>
  <pageSetup fitToHeight="2" horizontalDpi="600" verticalDpi="600" orientation="landscape" paperSize="9" scale="95" r:id="rId1"/>
  <rowBreaks count="2" manualBreakCount="2">
    <brk id="16" max="12" man="1"/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ZivotkevichTI</dc:creator>
  <cp:keywords/>
  <dc:description/>
  <cp:lastModifiedBy>7</cp:lastModifiedBy>
  <cp:lastPrinted>2013-06-17T05:34:09Z</cp:lastPrinted>
  <dcterms:created xsi:type="dcterms:W3CDTF">2013-01-23T08:24:36Z</dcterms:created>
  <dcterms:modified xsi:type="dcterms:W3CDTF">2013-06-17T05:34:55Z</dcterms:modified>
  <cp:category/>
  <cp:version/>
  <cp:contentType/>
  <cp:contentStatus/>
</cp:coreProperties>
</file>